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bf220ece591773/Golf/"/>
    </mc:Choice>
  </mc:AlternateContent>
  <xr:revisionPtr revIDLastSave="973" documentId="8_{3DD787AE-76E8-7F46-9633-BB453056EA06}" xr6:coauthVersionLast="45" xr6:coauthVersionMax="45" xr10:uidLastSave="{449C80AC-52A6-0B48-B2B0-1672584D343D}"/>
  <bookViews>
    <workbookView xWindow="0" yWindow="460" windowWidth="33600" windowHeight="20540" xr2:uid="{00000000-000D-0000-FFFF-FFFF00000000}"/>
  </bookViews>
  <sheets>
    <sheet name="Final" sheetId="6" r:id="rId1"/>
    <sheet name="M Cheat" sheetId="8" r:id="rId2"/>
    <sheet name="L Cheat" sheetId="9" r:id="rId3"/>
    <sheet name="Indices" sheetId="7" r:id="rId4"/>
  </sheets>
  <definedNames>
    <definedName name="Gender" localSheetId="2">'L Cheat'!#REF!</definedName>
    <definedName name="Gender" localSheetId="1">'M Cheat'!#REF!</definedName>
    <definedName name="Gender">#REF!</definedName>
    <definedName name="M" localSheetId="2">'L Cheat'!#REF!</definedName>
    <definedName name="M" localSheetId="1">'M Cheat'!#REF!</definedName>
    <definedName name="M">#REF!</definedName>
    <definedName name="_xlnm.Print_Area" localSheetId="0">Final!$B$40:$P$74</definedName>
    <definedName name="_xlnm.Print_Area" localSheetId="2">'L Cheat'!$C$2:$BB$30</definedName>
    <definedName name="_xlnm.Print_Area" localSheetId="1">'M Cheat'!$C$2:$BB$30</definedName>
    <definedName name="TABLE" localSheetId="2">#REF!</definedName>
    <definedName name="TABLE" localSheetId="1">#REF!</definedName>
    <definedName name="TABLE">#REF!</definedName>
    <definedName name="Z_55EF623D_4DA1_6749_B457_48087163E944_.wvu.Cols" localSheetId="2" hidden="1">'L Cheat'!#REF!,'L Cheat'!$A:$B,'L Cheat'!#REF!,'L Cheat'!#REF!,'L Cheat'!#REF!,'L Cheat'!#REF!,'L Cheat'!#REF!</definedName>
    <definedName name="Z_55EF623D_4DA1_6749_B457_48087163E944_.wvu.Cols" localSheetId="1" hidden="1">'M Cheat'!#REF!,'M Cheat'!$A:$B,'M Cheat'!#REF!,'M Cheat'!#REF!,'M Cheat'!#REF!,'M Cheat'!#REF!,'M Cheat'!#REF!</definedName>
    <definedName name="Z_55EF623D_4DA1_6749_B457_48087163E944_.wvu.PrintArea" localSheetId="2" hidden="1">'L Cheat'!$A$1:$B$37</definedName>
    <definedName name="Z_55EF623D_4DA1_6749_B457_48087163E944_.wvu.PrintArea" localSheetId="1" hidden="1">'M Cheat'!$A$1:$B$37</definedName>
    <definedName name="Z_55EF623D_4DA1_6749_B457_48087163E944_.wvu.Rows" localSheetId="2" hidden="1">'L Cheat'!#REF!,'L Cheat'!$1:$1,'L Cheat'!$4:$5,'L Cheat'!$7:$7,'L Cheat'!$43:$61</definedName>
    <definedName name="Z_55EF623D_4DA1_6749_B457_48087163E944_.wvu.Rows" localSheetId="1" hidden="1">'M Cheat'!#REF!,'M Cheat'!$1:$1,'M Cheat'!$4:$5,'M Cheat'!$7:$7,'M Cheat'!$43:$61</definedName>
    <definedName name="Z_F6F7E344_57DA_6748_AC56_18E8251AA621_.wvu.Cols" localSheetId="2" hidden="1">'L Cheat'!$A:$B,'L Cheat'!$F:$G</definedName>
    <definedName name="Z_F6F7E344_57DA_6748_AC56_18E8251AA621_.wvu.Cols" localSheetId="1" hidden="1">'M Cheat'!$A:$B,'M Cheat'!$F:$G</definedName>
    <definedName name="Z_F6F7E344_57DA_6748_AC56_18E8251AA621_.wvu.PrintArea" localSheetId="2" hidden="1">'L Cheat'!$C$2:$BB$30</definedName>
    <definedName name="Z_F6F7E344_57DA_6748_AC56_18E8251AA621_.wvu.PrintArea" localSheetId="1" hidden="1">'M Cheat'!$C$2:$BB$30</definedName>
    <definedName name="Z_F6F7E344_57DA_6748_AC56_18E8251AA621_.wvu.Rows" localSheetId="3" hidden="1">Indices!$9:$9,Indices!$19:$21</definedName>
    <definedName name="Z_F6F7E344_57DA_6748_AC56_18E8251AA621_.wvu.Rows" localSheetId="2" hidden="1">'L Cheat'!$4:$5,'L Cheat'!$7:$8,'L Cheat'!$43:$61</definedName>
    <definedName name="Z_F6F7E344_57DA_6748_AC56_18E8251AA621_.wvu.Rows" localSheetId="1" hidden="1">'M Cheat'!$4:$5,'M Cheat'!$7:$8,'M Cheat'!$43:$61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D19" i="8" l="1"/>
  <c r="B76" i="6" l="1"/>
  <c r="B75" i="6"/>
  <c r="B73" i="6"/>
  <c r="J45" i="6"/>
  <c r="E45" i="6"/>
  <c r="L59" i="6"/>
  <c r="M59" i="6" s="1"/>
  <c r="L60" i="6"/>
  <c r="M60" i="6" s="1"/>
  <c r="L61" i="6"/>
  <c r="M61" i="6" s="1"/>
  <c r="L47" i="6"/>
  <c r="M47" i="6" s="1"/>
  <c r="L48" i="6"/>
  <c r="M48" i="6" s="1"/>
  <c r="L49" i="6"/>
  <c r="M49" i="6" s="1"/>
  <c r="L50" i="6"/>
  <c r="M50" i="6" s="1"/>
  <c r="L51" i="6"/>
  <c r="M51" i="6" s="1"/>
  <c r="L52" i="6"/>
  <c r="M52" i="6" s="1"/>
  <c r="L53" i="6"/>
  <c r="M53" i="6" s="1"/>
  <c r="L54" i="6"/>
  <c r="M54" i="6" s="1"/>
  <c r="L55" i="6"/>
  <c r="M55" i="6" s="1"/>
  <c r="L58" i="6"/>
  <c r="M58" i="6" s="1"/>
  <c r="L62" i="6"/>
  <c r="M62" i="6" s="1"/>
  <c r="L63" i="6"/>
  <c r="M63" i="6" s="1"/>
  <c r="L64" i="6"/>
  <c r="M64" i="6" s="1"/>
  <c r="L65" i="6"/>
  <c r="M65" i="6" s="1"/>
  <c r="L66" i="6"/>
  <c r="M66" i="6" s="1"/>
  <c r="G62" i="6"/>
  <c r="H62" i="6" s="1"/>
  <c r="G66" i="6"/>
  <c r="H66" i="6" s="1"/>
  <c r="F56" i="6"/>
  <c r="F68" i="6"/>
  <c r="F69" i="6" s="1"/>
  <c r="F67" i="6"/>
  <c r="F70" i="6"/>
  <c r="K67" i="6"/>
  <c r="K56" i="6"/>
  <c r="K68" i="6"/>
  <c r="K69" i="6"/>
  <c r="K70" i="6"/>
  <c r="K71" i="6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D8" i="9"/>
  <c r="E6" i="9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D8" i="8"/>
  <c r="E6" i="8"/>
  <c r="AD31" i="7"/>
  <c r="AA31" i="7"/>
  <c r="X31" i="7"/>
  <c r="U31" i="7"/>
  <c r="P31" i="7"/>
  <c r="K31" i="7"/>
  <c r="F10" i="7"/>
  <c r="D47" i="6" s="1"/>
  <c r="P47" i="6" s="1"/>
  <c r="F11" i="7"/>
  <c r="D48" i="6" s="1"/>
  <c r="P48" i="6" s="1"/>
  <c r="F12" i="7"/>
  <c r="D49" i="6" s="1"/>
  <c r="P49" i="6" s="1"/>
  <c r="F13" i="7"/>
  <c r="D50" i="6" s="1"/>
  <c r="P50" i="6" s="1"/>
  <c r="F14" i="7"/>
  <c r="D51" i="6" s="1"/>
  <c r="P51" i="6" s="1"/>
  <c r="F15" i="7"/>
  <c r="D52" i="6" s="1"/>
  <c r="P52" i="6" s="1"/>
  <c r="F16" i="7"/>
  <c r="D53" i="6" s="1"/>
  <c r="P53" i="6" s="1"/>
  <c r="F17" i="7"/>
  <c r="D54" i="6" s="1"/>
  <c r="P54" i="6" s="1"/>
  <c r="F18" i="7"/>
  <c r="D55" i="6" s="1"/>
  <c r="P55" i="6" s="1"/>
  <c r="F19" i="7"/>
  <c r="F20" i="7"/>
  <c r="F21" i="7"/>
  <c r="F22" i="7"/>
  <c r="D58" i="6" s="1"/>
  <c r="P58" i="6" s="1"/>
  <c r="F23" i="7"/>
  <c r="D59" i="6" s="1"/>
  <c r="P59" i="6" s="1"/>
  <c r="F24" i="7"/>
  <c r="D60" i="6" s="1"/>
  <c r="P60" i="6" s="1"/>
  <c r="F25" i="7"/>
  <c r="D61" i="6" s="1"/>
  <c r="P61" i="6" s="1"/>
  <c r="F26" i="7"/>
  <c r="D62" i="6" s="1"/>
  <c r="P62" i="6" s="1"/>
  <c r="F27" i="7"/>
  <c r="D63" i="6" s="1"/>
  <c r="P63" i="6" s="1"/>
  <c r="F28" i="7"/>
  <c r="D64" i="6" s="1"/>
  <c r="P64" i="6" s="1"/>
  <c r="F29" i="7"/>
  <c r="D65" i="6" s="1"/>
  <c r="P65" i="6" s="1"/>
  <c r="F30" i="7"/>
  <c r="D66" i="6" s="1"/>
  <c r="P66" i="6" s="1"/>
  <c r="E10" i="7"/>
  <c r="N47" i="6" s="1"/>
  <c r="E11" i="7"/>
  <c r="N48" i="6" s="1"/>
  <c r="E12" i="7"/>
  <c r="N49" i="6" s="1"/>
  <c r="E13" i="7"/>
  <c r="N50" i="6" s="1"/>
  <c r="E14" i="7"/>
  <c r="N51" i="6" s="1"/>
  <c r="E15" i="7"/>
  <c r="N52" i="6" s="1"/>
  <c r="E16" i="7"/>
  <c r="N53" i="6" s="1"/>
  <c r="E17" i="7"/>
  <c r="N54" i="6" s="1"/>
  <c r="E18" i="7"/>
  <c r="N55" i="6" s="1"/>
  <c r="E19" i="7"/>
  <c r="E20" i="7"/>
  <c r="E21" i="7"/>
  <c r="E22" i="7"/>
  <c r="N58" i="6" s="1"/>
  <c r="E23" i="7"/>
  <c r="N59" i="6" s="1"/>
  <c r="E24" i="7"/>
  <c r="N60" i="6" s="1"/>
  <c r="E25" i="7"/>
  <c r="N61" i="6" s="1"/>
  <c r="E26" i="7"/>
  <c r="N62" i="6" s="1"/>
  <c r="E27" i="7"/>
  <c r="N63" i="6" s="1"/>
  <c r="E28" i="7"/>
  <c r="N64" i="6" s="1"/>
  <c r="E29" i="7"/>
  <c r="N65" i="6" s="1"/>
  <c r="E30" i="7"/>
  <c r="N66" i="6" s="1"/>
  <c r="C10" i="7"/>
  <c r="B47" i="6" s="1"/>
  <c r="C11" i="7"/>
  <c r="B48" i="6" s="1"/>
  <c r="C12" i="7"/>
  <c r="B49" i="6" s="1"/>
  <c r="C13" i="7"/>
  <c r="B50" i="6" s="1"/>
  <c r="C14" i="7"/>
  <c r="B51" i="6" s="1"/>
  <c r="C15" i="7"/>
  <c r="B52" i="6" s="1"/>
  <c r="C16" i="7"/>
  <c r="B53" i="6" s="1"/>
  <c r="C17" i="7"/>
  <c r="B54" i="6" s="1"/>
  <c r="C18" i="7"/>
  <c r="B55" i="6" s="1"/>
  <c r="C19" i="7"/>
  <c r="C20" i="7"/>
  <c r="C21" i="7"/>
  <c r="C22" i="7"/>
  <c r="B58" i="6" s="1"/>
  <c r="C23" i="7"/>
  <c r="B59" i="6" s="1"/>
  <c r="C24" i="7"/>
  <c r="B60" i="6" s="1"/>
  <c r="C25" i="7"/>
  <c r="B61" i="6" s="1"/>
  <c r="C26" i="7"/>
  <c r="B62" i="6" s="1"/>
  <c r="C27" i="7"/>
  <c r="B63" i="6" s="1"/>
  <c r="C28" i="7"/>
  <c r="B64" i="6" s="1"/>
  <c r="C29" i="7"/>
  <c r="B65" i="6" s="1"/>
  <c r="C30" i="7"/>
  <c r="B66" i="6" s="1"/>
  <c r="D30" i="7"/>
  <c r="O66" i="6" s="1"/>
  <c r="B30" i="7"/>
  <c r="C66" i="6" s="1"/>
  <c r="E66" i="6" s="1"/>
  <c r="D29" i="7"/>
  <c r="O65" i="6" s="1"/>
  <c r="B29" i="7"/>
  <c r="C65" i="6" s="1"/>
  <c r="E65" i="6" s="1"/>
  <c r="G65" i="6" s="1"/>
  <c r="H65" i="6" s="1"/>
  <c r="D28" i="7"/>
  <c r="O64" i="6" s="1"/>
  <c r="B28" i="7"/>
  <c r="C64" i="6" s="1"/>
  <c r="J64" i="6" s="1"/>
  <c r="D27" i="7"/>
  <c r="O63" i="6" s="1"/>
  <c r="B27" i="7"/>
  <c r="C63" i="6" s="1"/>
  <c r="J63" i="6" s="1"/>
  <c r="D26" i="7"/>
  <c r="O62" i="6" s="1"/>
  <c r="B26" i="7"/>
  <c r="C62" i="6" s="1"/>
  <c r="J62" i="6" s="1"/>
  <c r="D25" i="7"/>
  <c r="O61" i="6" s="1"/>
  <c r="B25" i="7"/>
  <c r="C61" i="6" s="1"/>
  <c r="E61" i="6" s="1"/>
  <c r="G61" i="6" s="1"/>
  <c r="H61" i="6" s="1"/>
  <c r="D24" i="7"/>
  <c r="O60" i="6" s="1"/>
  <c r="B24" i="7"/>
  <c r="C60" i="6" s="1"/>
  <c r="J60" i="6" s="1"/>
  <c r="D23" i="7"/>
  <c r="O59" i="6" s="1"/>
  <c r="O67" i="6" s="1"/>
  <c r="B23" i="7"/>
  <c r="C59" i="6" s="1"/>
  <c r="J59" i="6" s="1"/>
  <c r="D22" i="7"/>
  <c r="O58" i="6" s="1"/>
  <c r="B22" i="7"/>
  <c r="C58" i="6" s="1"/>
  <c r="E58" i="6" s="1"/>
  <c r="G58" i="6" s="1"/>
  <c r="D18" i="7"/>
  <c r="O55" i="6" s="1"/>
  <c r="B18" i="7"/>
  <c r="C55" i="6" s="1"/>
  <c r="E55" i="6" s="1"/>
  <c r="G55" i="6" s="1"/>
  <c r="H55" i="6" s="1"/>
  <c r="D17" i="7"/>
  <c r="O54" i="6" s="1"/>
  <c r="B17" i="7"/>
  <c r="C54" i="6" s="1"/>
  <c r="J54" i="6" s="1"/>
  <c r="D16" i="7"/>
  <c r="O53" i="6" s="1"/>
  <c r="B16" i="7"/>
  <c r="C53" i="6" s="1"/>
  <c r="E53" i="6" s="1"/>
  <c r="G53" i="6" s="1"/>
  <c r="H53" i="6" s="1"/>
  <c r="D15" i="7"/>
  <c r="O52" i="6" s="1"/>
  <c r="B15" i="7"/>
  <c r="C52" i="6" s="1"/>
  <c r="E52" i="6" s="1"/>
  <c r="G52" i="6" s="1"/>
  <c r="H52" i="6" s="1"/>
  <c r="D14" i="7"/>
  <c r="O51" i="6" s="1"/>
  <c r="B14" i="7"/>
  <c r="C51" i="6" s="1"/>
  <c r="E51" i="6" s="1"/>
  <c r="G51" i="6" s="1"/>
  <c r="H51" i="6" s="1"/>
  <c r="D13" i="7"/>
  <c r="O50" i="6" s="1"/>
  <c r="B13" i="7"/>
  <c r="C50" i="6" s="1"/>
  <c r="E50" i="6" s="1"/>
  <c r="G50" i="6" s="1"/>
  <c r="H50" i="6" s="1"/>
  <c r="D12" i="7"/>
  <c r="O49" i="6" s="1"/>
  <c r="B12" i="7"/>
  <c r="C49" i="6" s="1"/>
  <c r="E49" i="6" s="1"/>
  <c r="G49" i="6" s="1"/>
  <c r="H49" i="6" s="1"/>
  <c r="D11" i="7"/>
  <c r="O48" i="6" s="1"/>
  <c r="B11" i="7"/>
  <c r="C48" i="6" s="1"/>
  <c r="D10" i="7"/>
  <c r="O47" i="6" s="1"/>
  <c r="O56" i="6" s="1"/>
  <c r="B10" i="7"/>
  <c r="C47" i="6" s="1"/>
  <c r="E47" i="6" s="1"/>
  <c r="G47" i="6" s="1"/>
  <c r="H47" i="6" s="1"/>
  <c r="B6" i="7"/>
  <c r="B5" i="7"/>
  <c r="B56" i="6" l="1"/>
  <c r="B68" i="6" s="1"/>
  <c r="B67" i="6"/>
  <c r="N67" i="6"/>
  <c r="N69" i="6" s="1"/>
  <c r="N56" i="6"/>
  <c r="N68" i="6" s="1"/>
  <c r="P67" i="6"/>
  <c r="P69" i="6" s="1"/>
  <c r="P56" i="6"/>
  <c r="D56" i="6"/>
  <c r="D68" i="6" s="1"/>
  <c r="D67" i="6"/>
  <c r="C56" i="6"/>
  <c r="J51" i="6"/>
  <c r="E63" i="6"/>
  <c r="G63" i="6" s="1"/>
  <c r="H63" i="6" s="1"/>
  <c r="J55" i="6"/>
  <c r="E64" i="6"/>
  <c r="G64" i="6" s="1"/>
  <c r="H64" i="6" s="1"/>
  <c r="E59" i="6"/>
  <c r="G59" i="6" s="1"/>
  <c r="H59" i="6" s="1"/>
  <c r="J61" i="6"/>
  <c r="E54" i="6"/>
  <c r="G54" i="6" s="1"/>
  <c r="H54" i="6" s="1"/>
  <c r="J47" i="6"/>
  <c r="E60" i="6"/>
  <c r="G60" i="6" s="1"/>
  <c r="H60" i="6" s="1"/>
  <c r="J65" i="6"/>
  <c r="J58" i="6"/>
  <c r="J52" i="6"/>
  <c r="J48" i="6"/>
  <c r="E62" i="6"/>
  <c r="E48" i="6"/>
  <c r="G48" i="6" s="1"/>
  <c r="H48" i="6" s="1"/>
  <c r="F31" i="7"/>
  <c r="J50" i="6"/>
  <c r="C67" i="6"/>
  <c r="E31" i="7"/>
  <c r="J66" i="6"/>
  <c r="J53" i="6"/>
  <c r="J49" i="6"/>
  <c r="D10" i="8"/>
  <c r="D21" i="8"/>
  <c r="D14" i="9"/>
  <c r="D21" i="9"/>
  <c r="D25" i="9"/>
  <c r="D12" i="8"/>
  <c r="D16" i="8"/>
  <c r="D23" i="8"/>
  <c r="D25" i="8"/>
  <c r="D10" i="9"/>
  <c r="D12" i="9"/>
  <c r="D16" i="9"/>
  <c r="D18" i="9"/>
  <c r="D23" i="9"/>
  <c r="D27" i="9"/>
  <c r="D11" i="8"/>
  <c r="D13" i="8"/>
  <c r="D15" i="8"/>
  <c r="D17" i="8"/>
  <c r="D20" i="8"/>
  <c r="D22" i="8"/>
  <c r="D24" i="8"/>
  <c r="D26" i="8"/>
  <c r="D28" i="8"/>
  <c r="D14" i="8"/>
  <c r="D18" i="8"/>
  <c r="D27" i="8"/>
  <c r="D11" i="9"/>
  <c r="D13" i="9"/>
  <c r="D15" i="9"/>
  <c r="D17" i="9"/>
  <c r="D20" i="9"/>
  <c r="D22" i="9"/>
  <c r="D24" i="9"/>
  <c r="D26" i="9"/>
  <c r="D28" i="9"/>
  <c r="C31" i="7"/>
  <c r="B69" i="6"/>
  <c r="L67" i="6"/>
  <c r="F71" i="6"/>
  <c r="O43" i="6" s="1"/>
  <c r="O41" i="6"/>
  <c r="H58" i="6"/>
  <c r="M70" i="6"/>
  <c r="L56" i="6"/>
  <c r="L68" i="6" s="1"/>
  <c r="D69" i="6" l="1"/>
  <c r="J56" i="6"/>
  <c r="J68" i="6" s="1"/>
  <c r="E67" i="6"/>
  <c r="E56" i="6"/>
  <c r="E68" i="6" s="1"/>
  <c r="G67" i="6"/>
  <c r="H70" i="6"/>
  <c r="G56" i="6"/>
  <c r="G68" i="6" s="1"/>
  <c r="G69" i="6" s="1"/>
  <c r="P41" i="6" s="1"/>
  <c r="J67" i="6"/>
  <c r="AZ20" i="9"/>
  <c r="AV20" i="9"/>
  <c r="AR20" i="9"/>
  <c r="AN20" i="9"/>
  <c r="AJ20" i="9"/>
  <c r="AF20" i="9"/>
  <c r="AB20" i="9"/>
  <c r="X20" i="9"/>
  <c r="T20" i="9"/>
  <c r="AY20" i="9"/>
  <c r="AU20" i="9"/>
  <c r="AQ20" i="9"/>
  <c r="AM20" i="9"/>
  <c r="AI20" i="9"/>
  <c r="AE20" i="9"/>
  <c r="AA20" i="9"/>
  <c r="W20" i="9"/>
  <c r="S20" i="9"/>
  <c r="O20" i="9"/>
  <c r="K20" i="9"/>
  <c r="F20" i="9"/>
  <c r="AT20" i="9"/>
  <c r="AL20" i="9"/>
  <c r="AD20" i="9"/>
  <c r="V20" i="9"/>
  <c r="P20" i="9"/>
  <c r="J20" i="9"/>
  <c r="AS20" i="9"/>
  <c r="AK20" i="9"/>
  <c r="AC20" i="9"/>
  <c r="U20" i="9"/>
  <c r="N20" i="9"/>
  <c r="I20" i="9"/>
  <c r="AX20" i="9"/>
  <c r="AH20" i="9"/>
  <c r="R20" i="9"/>
  <c r="H20" i="9"/>
  <c r="AW20" i="9"/>
  <c r="AG20" i="9"/>
  <c r="Q20" i="9"/>
  <c r="Z20" i="9"/>
  <c r="Y20" i="9"/>
  <c r="M20" i="9"/>
  <c r="AP20" i="9"/>
  <c r="L20" i="9"/>
  <c r="AO20" i="9"/>
  <c r="AW18" i="8"/>
  <c r="AS18" i="8"/>
  <c r="AO18" i="8"/>
  <c r="AK18" i="8"/>
  <c r="AG18" i="8"/>
  <c r="AC18" i="8"/>
  <c r="Y18" i="8"/>
  <c r="U18" i="8"/>
  <c r="Q18" i="8"/>
  <c r="M18" i="8"/>
  <c r="I18" i="8"/>
  <c r="AV18" i="8"/>
  <c r="AQ18" i="8"/>
  <c r="AL18" i="8"/>
  <c r="AF18" i="8"/>
  <c r="AA18" i="8"/>
  <c r="V18" i="8"/>
  <c r="P18" i="8"/>
  <c r="K18" i="8"/>
  <c r="AZ18" i="8"/>
  <c r="AU18" i="8"/>
  <c r="AP18" i="8"/>
  <c r="AJ18" i="8"/>
  <c r="AE18" i="8"/>
  <c r="Z18" i="8"/>
  <c r="T18" i="8"/>
  <c r="O18" i="8"/>
  <c r="J18" i="8"/>
  <c r="AX18" i="8"/>
  <c r="AR18" i="8"/>
  <c r="AM18" i="8"/>
  <c r="AH18" i="8"/>
  <c r="AB18" i="8"/>
  <c r="W18" i="8"/>
  <c r="AI18" i="8"/>
  <c r="R18" i="8"/>
  <c r="F18" i="8"/>
  <c r="AY18" i="8"/>
  <c r="AD18" i="8"/>
  <c r="N18" i="8"/>
  <c r="AN18" i="8"/>
  <c r="H18" i="8"/>
  <c r="AT18" i="8"/>
  <c r="X18" i="8"/>
  <c r="L18" i="8"/>
  <c r="S18" i="8"/>
  <c r="AY15" i="8"/>
  <c r="AU15" i="8"/>
  <c r="AQ15" i="8"/>
  <c r="AM15" i="8"/>
  <c r="AI15" i="8"/>
  <c r="AE15" i="8"/>
  <c r="AA15" i="8"/>
  <c r="W15" i="8"/>
  <c r="S15" i="8"/>
  <c r="O15" i="8"/>
  <c r="K15" i="8"/>
  <c r="F15" i="8"/>
  <c r="AV15" i="8"/>
  <c r="AP15" i="8"/>
  <c r="AK15" i="8"/>
  <c r="AF15" i="8"/>
  <c r="Z15" i="8"/>
  <c r="U15" i="8"/>
  <c r="P15" i="8"/>
  <c r="J15" i="8"/>
  <c r="AZ15" i="8"/>
  <c r="AT15" i="8"/>
  <c r="AO15" i="8"/>
  <c r="AJ15" i="8"/>
  <c r="AD15" i="8"/>
  <c r="Y15" i="8"/>
  <c r="T15" i="8"/>
  <c r="N15" i="8"/>
  <c r="I15" i="8"/>
  <c r="AW15" i="8"/>
  <c r="AL15" i="8"/>
  <c r="AB15" i="8"/>
  <c r="Q15" i="8"/>
  <c r="R15" i="8"/>
  <c r="AS15" i="8"/>
  <c r="AH15" i="8"/>
  <c r="X15" i="8"/>
  <c r="M15" i="8"/>
  <c r="AN15" i="8"/>
  <c r="AC15" i="8"/>
  <c r="AR15" i="8"/>
  <c r="AG15" i="8"/>
  <c r="V15" i="8"/>
  <c r="L15" i="8"/>
  <c r="AX15" i="8"/>
  <c r="H15" i="8"/>
  <c r="AY16" i="9"/>
  <c r="AU16" i="9"/>
  <c r="AQ16" i="9"/>
  <c r="AM16" i="9"/>
  <c r="AI16" i="9"/>
  <c r="AE16" i="9"/>
  <c r="AA16" i="9"/>
  <c r="W16" i="9"/>
  <c r="S16" i="9"/>
  <c r="O16" i="9"/>
  <c r="K16" i="9"/>
  <c r="F16" i="9"/>
  <c r="AX16" i="9"/>
  <c r="AT16" i="9"/>
  <c r="AP16" i="9"/>
  <c r="AL16" i="9"/>
  <c r="AH16" i="9"/>
  <c r="AD16" i="9"/>
  <c r="Z16" i="9"/>
  <c r="V16" i="9"/>
  <c r="R16" i="9"/>
  <c r="N16" i="9"/>
  <c r="J16" i="9"/>
  <c r="AS16" i="9"/>
  <c r="AK16" i="9"/>
  <c r="AC16" i="9"/>
  <c r="U16" i="9"/>
  <c r="M16" i="9"/>
  <c r="AZ16" i="9"/>
  <c r="AR16" i="9"/>
  <c r="AJ16" i="9"/>
  <c r="AB16" i="9"/>
  <c r="T16" i="9"/>
  <c r="L16" i="9"/>
  <c r="AO16" i="9"/>
  <c r="Y16" i="9"/>
  <c r="I16" i="9"/>
  <c r="AW16" i="9"/>
  <c r="AF16" i="9"/>
  <c r="H16" i="9"/>
  <c r="AV16" i="9"/>
  <c r="X16" i="9"/>
  <c r="AN16" i="9"/>
  <c r="Q16" i="9"/>
  <c r="AG16" i="9"/>
  <c r="P16" i="9"/>
  <c r="AW23" i="8"/>
  <c r="AS23" i="8"/>
  <c r="AO23" i="8"/>
  <c r="AK23" i="8"/>
  <c r="AG23" i="8"/>
  <c r="AC23" i="8"/>
  <c r="Y23" i="8"/>
  <c r="U23" i="8"/>
  <c r="Q23" i="8"/>
  <c r="M23" i="8"/>
  <c r="I23" i="8"/>
  <c r="AZ23" i="8"/>
  <c r="AU23" i="8"/>
  <c r="AP23" i="8"/>
  <c r="AJ23" i="8"/>
  <c r="AE23" i="8"/>
  <c r="Z23" i="8"/>
  <c r="T23" i="8"/>
  <c r="O23" i="8"/>
  <c r="J23" i="8"/>
  <c r="AT23" i="8"/>
  <c r="AM23" i="8"/>
  <c r="AF23" i="8"/>
  <c r="X23" i="8"/>
  <c r="R23" i="8"/>
  <c r="K23" i="8"/>
  <c r="AY23" i="8"/>
  <c r="AR23" i="8"/>
  <c r="AL23" i="8"/>
  <c r="AD23" i="8"/>
  <c r="W23" i="8"/>
  <c r="P23" i="8"/>
  <c r="H23" i="8"/>
  <c r="AX23" i="8"/>
  <c r="AQ23" i="8"/>
  <c r="AI23" i="8"/>
  <c r="AB23" i="8"/>
  <c r="V23" i="8"/>
  <c r="N23" i="8"/>
  <c r="F23" i="8"/>
  <c r="AV23" i="8"/>
  <c r="AN23" i="8"/>
  <c r="AH23" i="8"/>
  <c r="AA23" i="8"/>
  <c r="S23" i="8"/>
  <c r="L23" i="8"/>
  <c r="AW21" i="8"/>
  <c r="AS21" i="8"/>
  <c r="AO21" i="8"/>
  <c r="AK21" i="8"/>
  <c r="AG21" i="8"/>
  <c r="AC21" i="8"/>
  <c r="Y21" i="8"/>
  <c r="U21" i="8"/>
  <c r="Q21" i="8"/>
  <c r="M21" i="8"/>
  <c r="I21" i="8"/>
  <c r="AZ21" i="8"/>
  <c r="AU21" i="8"/>
  <c r="AP21" i="8"/>
  <c r="AJ21" i="8"/>
  <c r="AE21" i="8"/>
  <c r="Z21" i="8"/>
  <c r="T21" i="8"/>
  <c r="O21" i="8"/>
  <c r="J21" i="8"/>
  <c r="AY21" i="8"/>
  <c r="AT21" i="8"/>
  <c r="AN21" i="8"/>
  <c r="AI21" i="8"/>
  <c r="AD21" i="8"/>
  <c r="X21" i="8"/>
  <c r="S21" i="8"/>
  <c r="N21" i="8"/>
  <c r="H21" i="8"/>
  <c r="AX21" i="8"/>
  <c r="AR21" i="8"/>
  <c r="AM21" i="8"/>
  <c r="AH21" i="8"/>
  <c r="AB21" i="8"/>
  <c r="W21" i="8"/>
  <c r="R21" i="8"/>
  <c r="L21" i="8"/>
  <c r="F21" i="8"/>
  <c r="AV21" i="8"/>
  <c r="AQ21" i="8"/>
  <c r="AL21" i="8"/>
  <c r="AF21" i="8"/>
  <c r="AA21" i="8"/>
  <c r="V21" i="8"/>
  <c r="P21" i="8"/>
  <c r="K21" i="8"/>
  <c r="AY24" i="9"/>
  <c r="AU24" i="9"/>
  <c r="AQ24" i="9"/>
  <c r="AM24" i="9"/>
  <c r="AI24" i="9"/>
  <c r="AE24" i="9"/>
  <c r="AA24" i="9"/>
  <c r="W24" i="9"/>
  <c r="S24" i="9"/>
  <c r="O24" i="9"/>
  <c r="K24" i="9"/>
  <c r="F24" i="9"/>
  <c r="AZ24" i="9"/>
  <c r="AV24" i="9"/>
  <c r="AR24" i="9"/>
  <c r="AN24" i="9"/>
  <c r="AJ24" i="9"/>
  <c r="AF24" i="9"/>
  <c r="AB24" i="9"/>
  <c r="X24" i="9"/>
  <c r="T24" i="9"/>
  <c r="P24" i="9"/>
  <c r="L24" i="9"/>
  <c r="H24" i="9"/>
  <c r="AW24" i="9"/>
  <c r="AO24" i="9"/>
  <c r="AG24" i="9"/>
  <c r="Y24" i="9"/>
  <c r="Q24" i="9"/>
  <c r="I24" i="9"/>
  <c r="AT24" i="9"/>
  <c r="AL24" i="9"/>
  <c r="AD24" i="9"/>
  <c r="V24" i="9"/>
  <c r="N24" i="9"/>
  <c r="AK24" i="9"/>
  <c r="U24" i="9"/>
  <c r="AX24" i="9"/>
  <c r="AH24" i="9"/>
  <c r="R24" i="9"/>
  <c r="AC24" i="9"/>
  <c r="Z24" i="9"/>
  <c r="M24" i="9"/>
  <c r="J24" i="9"/>
  <c r="AS24" i="9"/>
  <c r="AP24" i="9"/>
  <c r="AW15" i="9"/>
  <c r="AS15" i="9"/>
  <c r="AO15" i="9"/>
  <c r="AK15" i="9"/>
  <c r="AG15" i="9"/>
  <c r="AC15" i="9"/>
  <c r="Y15" i="9"/>
  <c r="U15" i="9"/>
  <c r="Q15" i="9"/>
  <c r="M15" i="9"/>
  <c r="I15" i="9"/>
  <c r="AZ15" i="9"/>
  <c r="AV15" i="9"/>
  <c r="AR15" i="9"/>
  <c r="AN15" i="9"/>
  <c r="AJ15" i="9"/>
  <c r="AF15" i="9"/>
  <c r="AB15" i="9"/>
  <c r="X15" i="9"/>
  <c r="T15" i="9"/>
  <c r="P15" i="9"/>
  <c r="L15" i="9"/>
  <c r="H15" i="9"/>
  <c r="AY15" i="9"/>
  <c r="AQ15" i="9"/>
  <c r="AI15" i="9"/>
  <c r="AA15" i="9"/>
  <c r="S15" i="9"/>
  <c r="K15" i="9"/>
  <c r="AX15" i="9"/>
  <c r="AP15" i="9"/>
  <c r="AH15" i="9"/>
  <c r="Z15" i="9"/>
  <c r="R15" i="9"/>
  <c r="J15" i="9"/>
  <c r="AM15" i="9"/>
  <c r="W15" i="9"/>
  <c r="F15" i="9"/>
  <c r="AE15" i="9"/>
  <c r="N15" i="9"/>
  <c r="AU15" i="9"/>
  <c r="AD15" i="9"/>
  <c r="AT15" i="9"/>
  <c r="V15" i="9"/>
  <c r="AL15" i="9"/>
  <c r="O15" i="9"/>
  <c r="AZ28" i="8"/>
  <c r="AV28" i="8"/>
  <c r="AR28" i="8"/>
  <c r="AN28" i="8"/>
  <c r="AJ28" i="8"/>
  <c r="AF28" i="8"/>
  <c r="AB28" i="8"/>
  <c r="X28" i="8"/>
  <c r="T28" i="8"/>
  <c r="P28" i="8"/>
  <c r="L28" i="8"/>
  <c r="H28" i="8"/>
  <c r="AY28" i="8"/>
  <c r="AU28" i="8"/>
  <c r="AQ28" i="8"/>
  <c r="AM28" i="8"/>
  <c r="AI28" i="8"/>
  <c r="AE28" i="8"/>
  <c r="AA28" i="8"/>
  <c r="W28" i="8"/>
  <c r="S28" i="8"/>
  <c r="O28" i="8"/>
  <c r="K28" i="8"/>
  <c r="F28" i="8"/>
  <c r="AT28" i="8"/>
  <c r="AL28" i="8"/>
  <c r="AD28" i="8"/>
  <c r="V28" i="8"/>
  <c r="N28" i="8"/>
  <c r="AP28" i="8"/>
  <c r="AG28" i="8"/>
  <c r="U28" i="8"/>
  <c r="J28" i="8"/>
  <c r="AX28" i="8"/>
  <c r="AO28" i="8"/>
  <c r="AC28" i="8"/>
  <c r="R28" i="8"/>
  <c r="I28" i="8"/>
  <c r="AW28" i="8"/>
  <c r="AK28" i="8"/>
  <c r="Z28" i="8"/>
  <c r="Q28" i="8"/>
  <c r="AS28" i="8"/>
  <c r="AH28" i="8"/>
  <c r="Y28" i="8"/>
  <c r="M28" i="8"/>
  <c r="AY24" i="8"/>
  <c r="AU24" i="8"/>
  <c r="AQ24" i="8"/>
  <c r="AM24" i="8"/>
  <c r="AI24" i="8"/>
  <c r="AE24" i="8"/>
  <c r="AA24" i="8"/>
  <c r="W24" i="8"/>
  <c r="S24" i="8"/>
  <c r="O24" i="8"/>
  <c r="K24" i="8"/>
  <c r="F24" i="8"/>
  <c r="AW24" i="8"/>
  <c r="AR24" i="8"/>
  <c r="AL24" i="8"/>
  <c r="AG24" i="8"/>
  <c r="AB24" i="8"/>
  <c r="V24" i="8"/>
  <c r="Q24" i="8"/>
  <c r="L24" i="8"/>
  <c r="AX24" i="8"/>
  <c r="AP24" i="8"/>
  <c r="AJ24" i="8"/>
  <c r="AC24" i="8"/>
  <c r="U24" i="8"/>
  <c r="N24" i="8"/>
  <c r="H24" i="8"/>
  <c r="AV24" i="8"/>
  <c r="AO24" i="8"/>
  <c r="AH24" i="8"/>
  <c r="Z24" i="8"/>
  <c r="T24" i="8"/>
  <c r="M24" i="8"/>
  <c r="AT24" i="8"/>
  <c r="AN24" i="8"/>
  <c r="AF24" i="8"/>
  <c r="Y24" i="8"/>
  <c r="R24" i="8"/>
  <c r="J24" i="8"/>
  <c r="AZ24" i="8"/>
  <c r="AS24" i="8"/>
  <c r="AK24" i="8"/>
  <c r="AD24" i="8"/>
  <c r="X24" i="8"/>
  <c r="P24" i="8"/>
  <c r="I24" i="8"/>
  <c r="AZ11" i="8"/>
  <c r="AV11" i="8"/>
  <c r="AR11" i="8"/>
  <c r="AN11" i="8"/>
  <c r="AJ11" i="8"/>
  <c r="AF11" i="8"/>
  <c r="AB11" i="8"/>
  <c r="X11" i="8"/>
  <c r="T11" i="8"/>
  <c r="P11" i="8"/>
  <c r="L11" i="8"/>
  <c r="H11" i="8"/>
  <c r="AY11" i="8"/>
  <c r="AU11" i="8"/>
  <c r="AQ11" i="8"/>
  <c r="AM11" i="8"/>
  <c r="AI11" i="8"/>
  <c r="AE11" i="8"/>
  <c r="AA11" i="8"/>
  <c r="W11" i="8"/>
  <c r="S11" i="8"/>
  <c r="O11" i="8"/>
  <c r="K11" i="8"/>
  <c r="F11" i="8"/>
  <c r="AW11" i="8"/>
  <c r="AO11" i="8"/>
  <c r="AG11" i="8"/>
  <c r="Y11" i="8"/>
  <c r="Q11" i="8"/>
  <c r="I11" i="8"/>
  <c r="Z11" i="8"/>
  <c r="AT11" i="8"/>
  <c r="AL11" i="8"/>
  <c r="AD11" i="8"/>
  <c r="V11" i="8"/>
  <c r="N11" i="8"/>
  <c r="AP11" i="8"/>
  <c r="AH11" i="8"/>
  <c r="J11" i="8"/>
  <c r="AS11" i="8"/>
  <c r="AK11" i="8"/>
  <c r="AC11" i="8"/>
  <c r="U11" i="8"/>
  <c r="M11" i="8"/>
  <c r="AX11" i="8"/>
  <c r="R11" i="8"/>
  <c r="AW23" i="9"/>
  <c r="AS23" i="9"/>
  <c r="AO23" i="9"/>
  <c r="AK23" i="9"/>
  <c r="AG23" i="9"/>
  <c r="AC23" i="9"/>
  <c r="Y23" i="9"/>
  <c r="U23" i="9"/>
  <c r="Q23" i="9"/>
  <c r="M23" i="9"/>
  <c r="I23" i="9"/>
  <c r="AX23" i="9"/>
  <c r="AT23" i="9"/>
  <c r="AP23" i="9"/>
  <c r="AL23" i="9"/>
  <c r="AH23" i="9"/>
  <c r="AD23" i="9"/>
  <c r="Z23" i="9"/>
  <c r="V23" i="9"/>
  <c r="R23" i="9"/>
  <c r="N23" i="9"/>
  <c r="J23" i="9"/>
  <c r="AU23" i="9"/>
  <c r="AM23" i="9"/>
  <c r="AE23" i="9"/>
  <c r="W23" i="9"/>
  <c r="O23" i="9"/>
  <c r="F23" i="9"/>
  <c r="AZ23" i="9"/>
  <c r="AR23" i="9"/>
  <c r="AJ23" i="9"/>
  <c r="AB23" i="9"/>
  <c r="T23" i="9"/>
  <c r="L23" i="9"/>
  <c r="AY23" i="9"/>
  <c r="AI23" i="9"/>
  <c r="S23" i="9"/>
  <c r="AV23" i="9"/>
  <c r="AF23" i="9"/>
  <c r="P23" i="9"/>
  <c r="AQ23" i="9"/>
  <c r="K23" i="9"/>
  <c r="AN23" i="9"/>
  <c r="H23" i="9"/>
  <c r="AA23" i="9"/>
  <c r="X23" i="9"/>
  <c r="AY10" i="9"/>
  <c r="AU10" i="9"/>
  <c r="AQ10" i="9"/>
  <c r="AM10" i="9"/>
  <c r="AI10" i="9"/>
  <c r="AE10" i="9"/>
  <c r="AA10" i="9"/>
  <c r="W10" i="9"/>
  <c r="S10" i="9"/>
  <c r="O10" i="9"/>
  <c r="K10" i="9"/>
  <c r="F10" i="9"/>
  <c r="AX10" i="9"/>
  <c r="AT10" i="9"/>
  <c r="AP10" i="9"/>
  <c r="AL10" i="9"/>
  <c r="AH10" i="9"/>
  <c r="AD10" i="9"/>
  <c r="Z10" i="9"/>
  <c r="V10" i="9"/>
  <c r="R10" i="9"/>
  <c r="N10" i="9"/>
  <c r="J10" i="9"/>
  <c r="AW10" i="9"/>
  <c r="AO10" i="9"/>
  <c r="AG10" i="9"/>
  <c r="Y10" i="9"/>
  <c r="Q10" i="9"/>
  <c r="I10" i="9"/>
  <c r="AZ10" i="9"/>
  <c r="AN10" i="9"/>
  <c r="AC10" i="9"/>
  <c r="T10" i="9"/>
  <c r="H10" i="9"/>
  <c r="AV10" i="9"/>
  <c r="AK10" i="9"/>
  <c r="AB10" i="9"/>
  <c r="P10" i="9"/>
  <c r="AS10" i="9"/>
  <c r="AJ10" i="9"/>
  <c r="X10" i="9"/>
  <c r="M10" i="9"/>
  <c r="AR10" i="9"/>
  <c r="AF10" i="9"/>
  <c r="U10" i="9"/>
  <c r="L10" i="9"/>
  <c r="AX21" i="9"/>
  <c r="AT21" i="9"/>
  <c r="AP21" i="9"/>
  <c r="AL21" i="9"/>
  <c r="AW21" i="9"/>
  <c r="AR21" i="9"/>
  <c r="AM21" i="9"/>
  <c r="AH21" i="9"/>
  <c r="AD21" i="9"/>
  <c r="Z21" i="9"/>
  <c r="V21" i="9"/>
  <c r="R21" i="9"/>
  <c r="N21" i="9"/>
  <c r="J21" i="9"/>
  <c r="AV21" i="9"/>
  <c r="AQ21" i="9"/>
  <c r="AK21" i="9"/>
  <c r="AG21" i="9"/>
  <c r="AC21" i="9"/>
  <c r="Y21" i="9"/>
  <c r="U21" i="9"/>
  <c r="Q21" i="9"/>
  <c r="M21" i="9"/>
  <c r="I21" i="9"/>
  <c r="AZ21" i="9"/>
  <c r="AO21" i="9"/>
  <c r="AF21" i="9"/>
  <c r="X21" i="9"/>
  <c r="P21" i="9"/>
  <c r="H21" i="9"/>
  <c r="AY21" i="9"/>
  <c r="AN21" i="9"/>
  <c r="AE21" i="9"/>
  <c r="W21" i="9"/>
  <c r="O21" i="9"/>
  <c r="F21" i="9"/>
  <c r="AJ21" i="9"/>
  <c r="T21" i="9"/>
  <c r="AI21" i="9"/>
  <c r="S21" i="9"/>
  <c r="AU21" i="9"/>
  <c r="L21" i="9"/>
  <c r="AA21" i="9"/>
  <c r="K21" i="9"/>
  <c r="AS21" i="9"/>
  <c r="AB21" i="9"/>
  <c r="AY26" i="9"/>
  <c r="AU26" i="9"/>
  <c r="AQ26" i="9"/>
  <c r="AM26" i="9"/>
  <c r="AI26" i="9"/>
  <c r="AE26" i="9"/>
  <c r="AA26" i="9"/>
  <c r="W26" i="9"/>
  <c r="S26" i="9"/>
  <c r="O26" i="9"/>
  <c r="K26" i="9"/>
  <c r="F26" i="9"/>
  <c r="AZ26" i="9"/>
  <c r="AV26" i="9"/>
  <c r="AR26" i="9"/>
  <c r="AN26" i="9"/>
  <c r="AJ26" i="9"/>
  <c r="AF26" i="9"/>
  <c r="AB26" i="9"/>
  <c r="X26" i="9"/>
  <c r="T26" i="9"/>
  <c r="P26" i="9"/>
  <c r="L26" i="9"/>
  <c r="H26" i="9"/>
  <c r="AS26" i="9"/>
  <c r="AK26" i="9"/>
  <c r="AC26" i="9"/>
  <c r="U26" i="9"/>
  <c r="M26" i="9"/>
  <c r="AX26" i="9"/>
  <c r="AP26" i="9"/>
  <c r="AH26" i="9"/>
  <c r="Z26" i="9"/>
  <c r="R26" i="9"/>
  <c r="J26" i="9"/>
  <c r="AO26" i="9"/>
  <c r="Y26" i="9"/>
  <c r="I26" i="9"/>
  <c r="AL26" i="9"/>
  <c r="V26" i="9"/>
  <c r="AG26" i="9"/>
  <c r="AD26" i="9"/>
  <c r="AW26" i="9"/>
  <c r="N26" i="9"/>
  <c r="AT26" i="9"/>
  <c r="Q26" i="9"/>
  <c r="AY22" i="9"/>
  <c r="AZ22" i="9"/>
  <c r="AV22" i="9"/>
  <c r="AR22" i="9"/>
  <c r="AN22" i="9"/>
  <c r="AJ22" i="9"/>
  <c r="AF22" i="9"/>
  <c r="AB22" i="9"/>
  <c r="X22" i="9"/>
  <c r="T22" i="9"/>
  <c r="P22" i="9"/>
  <c r="L22" i="9"/>
  <c r="H22" i="9"/>
  <c r="AT22" i="9"/>
  <c r="AO22" i="9"/>
  <c r="AI22" i="9"/>
  <c r="AD22" i="9"/>
  <c r="Y22" i="9"/>
  <c r="S22" i="9"/>
  <c r="N22" i="9"/>
  <c r="I22" i="9"/>
  <c r="AX22" i="9"/>
  <c r="AS22" i="9"/>
  <c r="AM22" i="9"/>
  <c r="AH22" i="9"/>
  <c r="AC22" i="9"/>
  <c r="W22" i="9"/>
  <c r="R22" i="9"/>
  <c r="M22" i="9"/>
  <c r="F22" i="9"/>
  <c r="AW22" i="9"/>
  <c r="AL22" i="9"/>
  <c r="AA22" i="9"/>
  <c r="Q22" i="9"/>
  <c r="AU22" i="9"/>
  <c r="AK22" i="9"/>
  <c r="Z22" i="9"/>
  <c r="O22" i="9"/>
  <c r="AG22" i="9"/>
  <c r="K22" i="9"/>
  <c r="AE22" i="9"/>
  <c r="J22" i="9"/>
  <c r="AQ22" i="9"/>
  <c r="V22" i="9"/>
  <c r="U22" i="9"/>
  <c r="AP22" i="9"/>
  <c r="AY17" i="9"/>
  <c r="AU17" i="9"/>
  <c r="AQ17" i="9"/>
  <c r="AM17" i="9"/>
  <c r="AI17" i="9"/>
  <c r="AE17" i="9"/>
  <c r="AA17" i="9"/>
  <c r="W17" i="9"/>
  <c r="S17" i="9"/>
  <c r="AW17" i="9"/>
  <c r="AR17" i="9"/>
  <c r="AL17" i="9"/>
  <c r="AG17" i="9"/>
  <c r="AB17" i="9"/>
  <c r="V17" i="9"/>
  <c r="Q17" i="9"/>
  <c r="M17" i="9"/>
  <c r="I17" i="9"/>
  <c r="AV17" i="9"/>
  <c r="AP17" i="9"/>
  <c r="AK17" i="9"/>
  <c r="AF17" i="9"/>
  <c r="Z17" i="9"/>
  <c r="U17" i="9"/>
  <c r="P17" i="9"/>
  <c r="L17" i="9"/>
  <c r="H17" i="9"/>
  <c r="AT17" i="9"/>
  <c r="AJ17" i="9"/>
  <c r="Y17" i="9"/>
  <c r="O17" i="9"/>
  <c r="F17" i="9"/>
  <c r="AS17" i="9"/>
  <c r="AH17" i="9"/>
  <c r="X17" i="9"/>
  <c r="N17" i="9"/>
  <c r="AZ17" i="9"/>
  <c r="AD17" i="9"/>
  <c r="K17" i="9"/>
  <c r="AC17" i="9"/>
  <c r="AX17" i="9"/>
  <c r="T17" i="9"/>
  <c r="AO17" i="9"/>
  <c r="R17" i="9"/>
  <c r="AN17" i="9"/>
  <c r="J17" i="9"/>
  <c r="AZ13" i="9"/>
  <c r="AV13" i="9"/>
  <c r="AR13" i="9"/>
  <c r="AN13" i="9"/>
  <c r="AJ13" i="9"/>
  <c r="AF13" i="9"/>
  <c r="AX13" i="9"/>
  <c r="AS13" i="9"/>
  <c r="AM13" i="9"/>
  <c r="AH13" i="9"/>
  <c r="AC13" i="9"/>
  <c r="Y13" i="9"/>
  <c r="U13" i="9"/>
  <c r="Q13" i="9"/>
  <c r="M13" i="9"/>
  <c r="I13" i="9"/>
  <c r="AW13" i="9"/>
  <c r="AQ13" i="9"/>
  <c r="AL13" i="9"/>
  <c r="AG13" i="9"/>
  <c r="AB13" i="9"/>
  <c r="X13" i="9"/>
  <c r="T13" i="9"/>
  <c r="P13" i="9"/>
  <c r="L13" i="9"/>
  <c r="H13" i="9"/>
  <c r="AP13" i="9"/>
  <c r="AE13" i="9"/>
  <c r="W13" i="9"/>
  <c r="O13" i="9"/>
  <c r="F13" i="9"/>
  <c r="AT13" i="9"/>
  <c r="AD13" i="9"/>
  <c r="S13" i="9"/>
  <c r="J13" i="9"/>
  <c r="AO13" i="9"/>
  <c r="AA13" i="9"/>
  <c r="R13" i="9"/>
  <c r="AY13" i="9"/>
  <c r="AK13" i="9"/>
  <c r="Z13" i="9"/>
  <c r="N13" i="9"/>
  <c r="AU13" i="9"/>
  <c r="AI13" i="9"/>
  <c r="V13" i="9"/>
  <c r="K13" i="9"/>
  <c r="AX27" i="8"/>
  <c r="AT27" i="8"/>
  <c r="AP27" i="8"/>
  <c r="AL27" i="8"/>
  <c r="AH27" i="8"/>
  <c r="AD27" i="8"/>
  <c r="Z27" i="8"/>
  <c r="V27" i="8"/>
  <c r="R27" i="8"/>
  <c r="N27" i="8"/>
  <c r="J27" i="8"/>
  <c r="AW27" i="8"/>
  <c r="AS27" i="8"/>
  <c r="AO27" i="8"/>
  <c r="AK27" i="8"/>
  <c r="AG27" i="8"/>
  <c r="AC27" i="8"/>
  <c r="Y27" i="8"/>
  <c r="U27" i="8"/>
  <c r="Q27" i="8"/>
  <c r="M27" i="8"/>
  <c r="I27" i="8"/>
  <c r="AZ27" i="8"/>
  <c r="AR27" i="8"/>
  <c r="AJ27" i="8"/>
  <c r="AB27" i="8"/>
  <c r="T27" i="8"/>
  <c r="L27" i="8"/>
  <c r="AU27" i="8"/>
  <c r="AI27" i="8"/>
  <c r="X27" i="8"/>
  <c r="O27" i="8"/>
  <c r="AQ27" i="8"/>
  <c r="AF27" i="8"/>
  <c r="W27" i="8"/>
  <c r="K27" i="8"/>
  <c r="AY27" i="8"/>
  <c r="AN27" i="8"/>
  <c r="AE27" i="8"/>
  <c r="S27" i="8"/>
  <c r="H27" i="8"/>
  <c r="AV27" i="8"/>
  <c r="AM27" i="8"/>
  <c r="AA27" i="8"/>
  <c r="P27" i="8"/>
  <c r="F27" i="8"/>
  <c r="AW14" i="8"/>
  <c r="AS14" i="8"/>
  <c r="AO14" i="8"/>
  <c r="AK14" i="8"/>
  <c r="AG14" i="8"/>
  <c r="AY14" i="8"/>
  <c r="AT14" i="8"/>
  <c r="AN14" i="8"/>
  <c r="AI14" i="8"/>
  <c r="AD14" i="8"/>
  <c r="Z14" i="8"/>
  <c r="V14" i="8"/>
  <c r="R14" i="8"/>
  <c r="N14" i="8"/>
  <c r="J14" i="8"/>
  <c r="AX14" i="8"/>
  <c r="AR14" i="8"/>
  <c r="AM14" i="8"/>
  <c r="AH14" i="8"/>
  <c r="AC14" i="8"/>
  <c r="Y14" i="8"/>
  <c r="U14" i="8"/>
  <c r="Q14" i="8"/>
  <c r="M14" i="8"/>
  <c r="I14" i="8"/>
  <c r="AZ14" i="8"/>
  <c r="AP14" i="8"/>
  <c r="AE14" i="8"/>
  <c r="W14" i="8"/>
  <c r="O14" i="8"/>
  <c r="F14" i="8"/>
  <c r="X14" i="8"/>
  <c r="AV14" i="8"/>
  <c r="AL14" i="8"/>
  <c r="AB14" i="8"/>
  <c r="T14" i="8"/>
  <c r="L14" i="8"/>
  <c r="AQ14" i="8"/>
  <c r="AF14" i="8"/>
  <c r="H14" i="8"/>
  <c r="AU14" i="8"/>
  <c r="AJ14" i="8"/>
  <c r="AA14" i="8"/>
  <c r="S14" i="8"/>
  <c r="K14" i="8"/>
  <c r="P14" i="8"/>
  <c r="AZ26" i="8"/>
  <c r="AV26" i="8"/>
  <c r="AR26" i="8"/>
  <c r="AN26" i="8"/>
  <c r="AJ26" i="8"/>
  <c r="AF26" i="8"/>
  <c r="AB26" i="8"/>
  <c r="X26" i="8"/>
  <c r="T26" i="8"/>
  <c r="P26" i="8"/>
  <c r="L26" i="8"/>
  <c r="AY26" i="8"/>
  <c r="AU26" i="8"/>
  <c r="AQ26" i="8"/>
  <c r="AM26" i="8"/>
  <c r="AI26" i="8"/>
  <c r="AE26" i="8"/>
  <c r="AA26" i="8"/>
  <c r="W26" i="8"/>
  <c r="S26" i="8"/>
  <c r="O26" i="8"/>
  <c r="K26" i="8"/>
  <c r="F26" i="8"/>
  <c r="AX26" i="8"/>
  <c r="AP26" i="8"/>
  <c r="AH26" i="8"/>
  <c r="Z26" i="8"/>
  <c r="R26" i="8"/>
  <c r="J26" i="8"/>
  <c r="AW26" i="8"/>
  <c r="AL26" i="8"/>
  <c r="AC26" i="8"/>
  <c r="Q26" i="8"/>
  <c r="H26" i="8"/>
  <c r="AT26" i="8"/>
  <c r="AK26" i="8"/>
  <c r="Y26" i="8"/>
  <c r="N26" i="8"/>
  <c r="AS26" i="8"/>
  <c r="AG26" i="8"/>
  <c r="V26" i="8"/>
  <c r="M26" i="8"/>
  <c r="AO26" i="8"/>
  <c r="AD26" i="8"/>
  <c r="U26" i="8"/>
  <c r="I26" i="8"/>
  <c r="AY22" i="8"/>
  <c r="AU22" i="8"/>
  <c r="AQ22" i="8"/>
  <c r="AM22" i="8"/>
  <c r="AI22" i="8"/>
  <c r="AE22" i="8"/>
  <c r="AA22" i="8"/>
  <c r="W22" i="8"/>
  <c r="S22" i="8"/>
  <c r="O22" i="8"/>
  <c r="K22" i="8"/>
  <c r="F22" i="8"/>
  <c r="AX22" i="8"/>
  <c r="AS22" i="8"/>
  <c r="AN22" i="8"/>
  <c r="AH22" i="8"/>
  <c r="AC22" i="8"/>
  <c r="X22" i="8"/>
  <c r="R22" i="8"/>
  <c r="M22" i="8"/>
  <c r="H22" i="8"/>
  <c r="AW22" i="8"/>
  <c r="AP22" i="8"/>
  <c r="AJ22" i="8"/>
  <c r="AB22" i="8"/>
  <c r="U22" i="8"/>
  <c r="N22" i="8"/>
  <c r="AV22" i="8"/>
  <c r="AO22" i="8"/>
  <c r="AG22" i="8"/>
  <c r="Z22" i="8"/>
  <c r="T22" i="8"/>
  <c r="L22" i="8"/>
  <c r="AT22" i="8"/>
  <c r="AL22" i="8"/>
  <c r="AF22" i="8"/>
  <c r="Y22" i="8"/>
  <c r="Q22" i="8"/>
  <c r="J22" i="8"/>
  <c r="AZ22" i="8"/>
  <c r="AR22" i="8"/>
  <c r="AK22" i="8"/>
  <c r="AD22" i="8"/>
  <c r="V22" i="8"/>
  <c r="P22" i="8"/>
  <c r="I22" i="8"/>
  <c r="AY17" i="8"/>
  <c r="AU17" i="8"/>
  <c r="AQ17" i="8"/>
  <c r="AM17" i="8"/>
  <c r="AI17" i="8"/>
  <c r="AE17" i="8"/>
  <c r="AA17" i="8"/>
  <c r="W17" i="8"/>
  <c r="S17" i="8"/>
  <c r="O17" i="8"/>
  <c r="K17" i="8"/>
  <c r="F17" i="8"/>
  <c r="AZ17" i="8"/>
  <c r="AT17" i="8"/>
  <c r="AO17" i="8"/>
  <c r="AJ17" i="8"/>
  <c r="AD17" i="8"/>
  <c r="Y17" i="8"/>
  <c r="T17" i="8"/>
  <c r="N17" i="8"/>
  <c r="I17" i="8"/>
  <c r="AX17" i="8"/>
  <c r="AS17" i="8"/>
  <c r="AN17" i="8"/>
  <c r="AH17" i="8"/>
  <c r="AC17" i="8"/>
  <c r="X17" i="8"/>
  <c r="R17" i="8"/>
  <c r="M17" i="8"/>
  <c r="H17" i="8"/>
  <c r="AP17" i="8"/>
  <c r="AF17" i="8"/>
  <c r="U17" i="8"/>
  <c r="J17" i="8"/>
  <c r="AW17" i="8"/>
  <c r="AL17" i="8"/>
  <c r="AB17" i="8"/>
  <c r="Q17" i="8"/>
  <c r="AR17" i="8"/>
  <c r="AG17" i="8"/>
  <c r="V17" i="8"/>
  <c r="L17" i="8"/>
  <c r="AV17" i="8"/>
  <c r="AK17" i="8"/>
  <c r="Z17" i="8"/>
  <c r="P17" i="8"/>
  <c r="AZ13" i="8"/>
  <c r="AV13" i="8"/>
  <c r="AR13" i="8"/>
  <c r="AN13" i="8"/>
  <c r="AJ13" i="8"/>
  <c r="AF13" i="8"/>
  <c r="AB13" i="8"/>
  <c r="X13" i="8"/>
  <c r="T13" i="8"/>
  <c r="P13" i="8"/>
  <c r="L13" i="8"/>
  <c r="H13" i="8"/>
  <c r="AY13" i="8"/>
  <c r="AU13" i="8"/>
  <c r="AQ13" i="8"/>
  <c r="AM13" i="8"/>
  <c r="AI13" i="8"/>
  <c r="AE13" i="8"/>
  <c r="AA13" i="8"/>
  <c r="W13" i="8"/>
  <c r="S13" i="8"/>
  <c r="O13" i="8"/>
  <c r="K13" i="8"/>
  <c r="F13" i="8"/>
  <c r="AS13" i="8"/>
  <c r="AK13" i="8"/>
  <c r="AC13" i="8"/>
  <c r="U13" i="8"/>
  <c r="M13" i="8"/>
  <c r="AT13" i="8"/>
  <c r="N13" i="8"/>
  <c r="AX13" i="8"/>
  <c r="AP13" i="8"/>
  <c r="AH13" i="8"/>
  <c r="Z13" i="8"/>
  <c r="R13" i="8"/>
  <c r="J13" i="8"/>
  <c r="AD13" i="8"/>
  <c r="AW13" i="8"/>
  <c r="AO13" i="8"/>
  <c r="AG13" i="8"/>
  <c r="Y13" i="8"/>
  <c r="Q13" i="8"/>
  <c r="I13" i="8"/>
  <c r="AL13" i="8"/>
  <c r="V13" i="8"/>
  <c r="AW27" i="9"/>
  <c r="AS27" i="9"/>
  <c r="AO27" i="9"/>
  <c r="AK27" i="9"/>
  <c r="AG27" i="9"/>
  <c r="AC27" i="9"/>
  <c r="Y27" i="9"/>
  <c r="U27" i="9"/>
  <c r="Q27" i="9"/>
  <c r="M27" i="9"/>
  <c r="I27" i="9"/>
  <c r="AX27" i="9"/>
  <c r="AT27" i="9"/>
  <c r="AP27" i="9"/>
  <c r="AL27" i="9"/>
  <c r="AH27" i="9"/>
  <c r="AD27" i="9"/>
  <c r="Z27" i="9"/>
  <c r="V27" i="9"/>
  <c r="R27" i="9"/>
  <c r="N27" i="9"/>
  <c r="J27" i="9"/>
  <c r="AU27" i="9"/>
  <c r="AM27" i="9"/>
  <c r="AE27" i="9"/>
  <c r="W27" i="9"/>
  <c r="O27" i="9"/>
  <c r="F27" i="9"/>
  <c r="AZ27" i="9"/>
  <c r="AR27" i="9"/>
  <c r="AJ27" i="9"/>
  <c r="AB27" i="9"/>
  <c r="T27" i="9"/>
  <c r="L27" i="9"/>
  <c r="AQ27" i="9"/>
  <c r="AA27" i="9"/>
  <c r="K27" i="9"/>
  <c r="AN27" i="9"/>
  <c r="X27" i="9"/>
  <c r="H27" i="9"/>
  <c r="AY27" i="9"/>
  <c r="S27" i="9"/>
  <c r="AV27" i="9"/>
  <c r="P27" i="9"/>
  <c r="AI27" i="9"/>
  <c r="AF27" i="9"/>
  <c r="AW18" i="9"/>
  <c r="AS18" i="9"/>
  <c r="AO18" i="9"/>
  <c r="AK18" i="9"/>
  <c r="AG18" i="9"/>
  <c r="AC18" i="9"/>
  <c r="Y18" i="9"/>
  <c r="U18" i="9"/>
  <c r="Q18" i="9"/>
  <c r="M18" i="9"/>
  <c r="I18" i="9"/>
  <c r="AY18" i="9"/>
  <c r="AT18" i="9"/>
  <c r="AN18" i="9"/>
  <c r="AI18" i="9"/>
  <c r="AD18" i="9"/>
  <c r="X18" i="9"/>
  <c r="S18" i="9"/>
  <c r="N18" i="9"/>
  <c r="H18" i="9"/>
  <c r="AX18" i="9"/>
  <c r="AR18" i="9"/>
  <c r="AM18" i="9"/>
  <c r="AH18" i="9"/>
  <c r="AB18" i="9"/>
  <c r="W18" i="9"/>
  <c r="R18" i="9"/>
  <c r="L18" i="9"/>
  <c r="F18" i="9"/>
  <c r="AQ18" i="9"/>
  <c r="AF18" i="9"/>
  <c r="V18" i="9"/>
  <c r="K18" i="9"/>
  <c r="AZ18" i="9"/>
  <c r="AP18" i="9"/>
  <c r="AE18" i="9"/>
  <c r="T18" i="9"/>
  <c r="J18" i="9"/>
  <c r="AV18" i="9"/>
  <c r="AA18" i="9"/>
  <c r="AL18" i="9"/>
  <c r="O18" i="9"/>
  <c r="AJ18" i="9"/>
  <c r="Z18" i="9"/>
  <c r="AU18" i="9"/>
  <c r="P18" i="9"/>
  <c r="AY12" i="9"/>
  <c r="AU12" i="9"/>
  <c r="AQ12" i="9"/>
  <c r="AM12" i="9"/>
  <c r="AI12" i="9"/>
  <c r="AE12" i="9"/>
  <c r="AA12" i="9"/>
  <c r="W12" i="9"/>
  <c r="S12" i="9"/>
  <c r="O12" i="9"/>
  <c r="K12" i="9"/>
  <c r="F12" i="9"/>
  <c r="AX12" i="9"/>
  <c r="AT12" i="9"/>
  <c r="AP12" i="9"/>
  <c r="AL12" i="9"/>
  <c r="AH12" i="9"/>
  <c r="AD12" i="9"/>
  <c r="Z12" i="9"/>
  <c r="V12" i="9"/>
  <c r="R12" i="9"/>
  <c r="N12" i="9"/>
  <c r="J12" i="9"/>
  <c r="AS12" i="9"/>
  <c r="AK12" i="9"/>
  <c r="AC12" i="9"/>
  <c r="U12" i="9"/>
  <c r="M12" i="9"/>
  <c r="AR12" i="9"/>
  <c r="AG12" i="9"/>
  <c r="X12" i="9"/>
  <c r="L12" i="9"/>
  <c r="AZ12" i="9"/>
  <c r="AO12" i="9"/>
  <c r="AF12" i="9"/>
  <c r="T12" i="9"/>
  <c r="I12" i="9"/>
  <c r="AW12" i="9"/>
  <c r="AN12" i="9"/>
  <c r="AB12" i="9"/>
  <c r="Q12" i="9"/>
  <c r="H12" i="9"/>
  <c r="AV12" i="9"/>
  <c r="AJ12" i="9"/>
  <c r="Y12" i="9"/>
  <c r="P12" i="9"/>
  <c r="AW25" i="8"/>
  <c r="AS25" i="8"/>
  <c r="AO25" i="8"/>
  <c r="AK25" i="8"/>
  <c r="AG25" i="8"/>
  <c r="AC25" i="8"/>
  <c r="Y25" i="8"/>
  <c r="U25" i="8"/>
  <c r="Q25" i="8"/>
  <c r="M25" i="8"/>
  <c r="I25" i="8"/>
  <c r="AY25" i="8"/>
  <c r="AT25" i="8"/>
  <c r="AN25" i="8"/>
  <c r="AI25" i="8"/>
  <c r="AD25" i="8"/>
  <c r="X25" i="8"/>
  <c r="S25" i="8"/>
  <c r="N25" i="8"/>
  <c r="H25" i="8"/>
  <c r="AU25" i="8"/>
  <c r="AM25" i="8"/>
  <c r="AF25" i="8"/>
  <c r="Z25" i="8"/>
  <c r="R25" i="8"/>
  <c r="K25" i="8"/>
  <c r="AZ25" i="8"/>
  <c r="AR25" i="8"/>
  <c r="AL25" i="8"/>
  <c r="AE25" i="8"/>
  <c r="W25" i="8"/>
  <c r="P25" i="8"/>
  <c r="J25" i="8"/>
  <c r="AX25" i="8"/>
  <c r="AQ25" i="8"/>
  <c r="AJ25" i="8"/>
  <c r="AB25" i="8"/>
  <c r="V25" i="8"/>
  <c r="O25" i="8"/>
  <c r="F25" i="8"/>
  <c r="AV25" i="8"/>
  <c r="AP25" i="8"/>
  <c r="AH25" i="8"/>
  <c r="AA25" i="8"/>
  <c r="T25" i="8"/>
  <c r="L25" i="8"/>
  <c r="AW16" i="8"/>
  <c r="AS16" i="8"/>
  <c r="AO16" i="8"/>
  <c r="AK16" i="8"/>
  <c r="AG16" i="8"/>
  <c r="AC16" i="8"/>
  <c r="Y16" i="8"/>
  <c r="U16" i="8"/>
  <c r="Q16" i="8"/>
  <c r="M16" i="8"/>
  <c r="I16" i="8"/>
  <c r="AX16" i="8"/>
  <c r="AR16" i="8"/>
  <c r="AM16" i="8"/>
  <c r="AH16" i="8"/>
  <c r="AB16" i="8"/>
  <c r="W16" i="8"/>
  <c r="R16" i="8"/>
  <c r="L16" i="8"/>
  <c r="F16" i="8"/>
  <c r="AV16" i="8"/>
  <c r="AQ16" i="8"/>
  <c r="AL16" i="8"/>
  <c r="AF16" i="8"/>
  <c r="AA16" i="8"/>
  <c r="V16" i="8"/>
  <c r="P16" i="8"/>
  <c r="K16" i="8"/>
  <c r="AT16" i="8"/>
  <c r="AI16" i="8"/>
  <c r="X16" i="8"/>
  <c r="N16" i="8"/>
  <c r="Z16" i="8"/>
  <c r="AZ16" i="8"/>
  <c r="AP16" i="8"/>
  <c r="AE16" i="8"/>
  <c r="T16" i="8"/>
  <c r="J16" i="8"/>
  <c r="AJ16" i="8"/>
  <c r="O16" i="8"/>
  <c r="AY16" i="8"/>
  <c r="AN16" i="8"/>
  <c r="AD16" i="8"/>
  <c r="S16" i="8"/>
  <c r="H16" i="8"/>
  <c r="AU16" i="8"/>
  <c r="AW25" i="9"/>
  <c r="AS25" i="9"/>
  <c r="AO25" i="9"/>
  <c r="AK25" i="9"/>
  <c r="AG25" i="9"/>
  <c r="AC25" i="9"/>
  <c r="Y25" i="9"/>
  <c r="U25" i="9"/>
  <c r="Q25" i="9"/>
  <c r="M25" i="9"/>
  <c r="I25" i="9"/>
  <c r="AX25" i="9"/>
  <c r="AT25" i="9"/>
  <c r="AP25" i="9"/>
  <c r="AL25" i="9"/>
  <c r="AH25" i="9"/>
  <c r="AD25" i="9"/>
  <c r="Z25" i="9"/>
  <c r="V25" i="9"/>
  <c r="R25" i="9"/>
  <c r="N25" i="9"/>
  <c r="J25" i="9"/>
  <c r="AY25" i="9"/>
  <c r="AQ25" i="9"/>
  <c r="AI25" i="9"/>
  <c r="AA25" i="9"/>
  <c r="S25" i="9"/>
  <c r="K25" i="9"/>
  <c r="AV25" i="9"/>
  <c r="AN25" i="9"/>
  <c r="AF25" i="9"/>
  <c r="X25" i="9"/>
  <c r="P25" i="9"/>
  <c r="H25" i="9"/>
  <c r="AM25" i="9"/>
  <c r="W25" i="9"/>
  <c r="F25" i="9"/>
  <c r="AZ25" i="9"/>
  <c r="AJ25" i="9"/>
  <c r="T25" i="9"/>
  <c r="AU25" i="9"/>
  <c r="O25" i="9"/>
  <c r="AR25" i="9"/>
  <c r="L25" i="9"/>
  <c r="AE25" i="9"/>
  <c r="AB25" i="9"/>
  <c r="AY14" i="9"/>
  <c r="AU14" i="9"/>
  <c r="AQ14" i="9"/>
  <c r="AM14" i="9"/>
  <c r="AI14" i="9"/>
  <c r="AE14" i="9"/>
  <c r="AA14" i="9"/>
  <c r="W14" i="9"/>
  <c r="S14" i="9"/>
  <c r="O14" i="9"/>
  <c r="K14" i="9"/>
  <c r="AX14" i="9"/>
  <c r="AT14" i="9"/>
  <c r="AP14" i="9"/>
  <c r="AL14" i="9"/>
  <c r="AH14" i="9"/>
  <c r="AD14" i="9"/>
  <c r="Z14" i="9"/>
  <c r="V14" i="9"/>
  <c r="R14" i="9"/>
  <c r="N14" i="9"/>
  <c r="J14" i="9"/>
  <c r="AW14" i="9"/>
  <c r="AO14" i="9"/>
  <c r="AG14" i="9"/>
  <c r="Y14" i="9"/>
  <c r="Q14" i="9"/>
  <c r="I14" i="9"/>
  <c r="AV14" i="9"/>
  <c r="AN14" i="9"/>
  <c r="AF14" i="9"/>
  <c r="X14" i="9"/>
  <c r="P14" i="9"/>
  <c r="H14" i="9"/>
  <c r="AK14" i="9"/>
  <c r="U14" i="9"/>
  <c r="F14" i="9"/>
  <c r="AJ14" i="9"/>
  <c r="M14" i="9"/>
  <c r="AZ14" i="9"/>
  <c r="AC14" i="9"/>
  <c r="L14" i="9"/>
  <c r="AS14" i="9"/>
  <c r="AB14" i="9"/>
  <c r="AR14" i="9"/>
  <c r="T14" i="9"/>
  <c r="AX10" i="8"/>
  <c r="AT10" i="8"/>
  <c r="AP10" i="8"/>
  <c r="AL10" i="8"/>
  <c r="AH10" i="8"/>
  <c r="AD10" i="8"/>
  <c r="Z10" i="8"/>
  <c r="V10" i="8"/>
  <c r="R10" i="8"/>
  <c r="N10" i="8"/>
  <c r="J10" i="8"/>
  <c r="AW10" i="8"/>
  <c r="AS10" i="8"/>
  <c r="AO10" i="8"/>
  <c r="AK10" i="8"/>
  <c r="AG10" i="8"/>
  <c r="AC10" i="8"/>
  <c r="Y10" i="8"/>
  <c r="U10" i="8"/>
  <c r="Q10" i="8"/>
  <c r="M10" i="8"/>
  <c r="I10" i="8"/>
  <c r="AU10" i="8"/>
  <c r="AM10" i="8"/>
  <c r="AE10" i="8"/>
  <c r="W10" i="8"/>
  <c r="O10" i="8"/>
  <c r="F10" i="8"/>
  <c r="AV10" i="8"/>
  <c r="P10" i="8"/>
  <c r="AZ10" i="8"/>
  <c r="AR10" i="8"/>
  <c r="AJ10" i="8"/>
  <c r="AB10" i="8"/>
  <c r="T10" i="8"/>
  <c r="L10" i="8"/>
  <c r="AF10" i="8"/>
  <c r="H10" i="8"/>
  <c r="AY10" i="8"/>
  <c r="AQ10" i="8"/>
  <c r="AI10" i="8"/>
  <c r="AA10" i="8"/>
  <c r="S10" i="8"/>
  <c r="K10" i="8"/>
  <c r="AN10" i="8"/>
  <c r="X10" i="8"/>
  <c r="AY28" i="9"/>
  <c r="AU28" i="9"/>
  <c r="AQ28" i="9"/>
  <c r="AM28" i="9"/>
  <c r="AI28" i="9"/>
  <c r="AE28" i="9"/>
  <c r="AA28" i="9"/>
  <c r="W28" i="9"/>
  <c r="S28" i="9"/>
  <c r="O28" i="9"/>
  <c r="K28" i="9"/>
  <c r="F28" i="9"/>
  <c r="AZ28" i="9"/>
  <c r="AV28" i="9"/>
  <c r="AR28" i="9"/>
  <c r="AN28" i="9"/>
  <c r="AJ28" i="9"/>
  <c r="AF28" i="9"/>
  <c r="AB28" i="9"/>
  <c r="X28" i="9"/>
  <c r="T28" i="9"/>
  <c r="P28" i="9"/>
  <c r="L28" i="9"/>
  <c r="H28" i="9"/>
  <c r="AW28" i="9"/>
  <c r="AO28" i="9"/>
  <c r="AG28" i="9"/>
  <c r="Y28" i="9"/>
  <c r="Q28" i="9"/>
  <c r="I28" i="9"/>
  <c r="AT28" i="9"/>
  <c r="AL28" i="9"/>
  <c r="AD28" i="9"/>
  <c r="V28" i="9"/>
  <c r="N28" i="9"/>
  <c r="AS28" i="9"/>
  <c r="AC28" i="9"/>
  <c r="M28" i="9"/>
  <c r="AP28" i="9"/>
  <c r="Z28" i="9"/>
  <c r="J28" i="9"/>
  <c r="AK28" i="9"/>
  <c r="AH28" i="9"/>
  <c r="U28" i="9"/>
  <c r="R28" i="9"/>
  <c r="AX28" i="9"/>
  <c r="AW11" i="9"/>
  <c r="AS11" i="9"/>
  <c r="AO11" i="9"/>
  <c r="AK11" i="9"/>
  <c r="AG11" i="9"/>
  <c r="AC11" i="9"/>
  <c r="Y11" i="9"/>
  <c r="U11" i="9"/>
  <c r="Q11" i="9"/>
  <c r="M11" i="9"/>
  <c r="I11" i="9"/>
  <c r="AZ11" i="9"/>
  <c r="AV11" i="9"/>
  <c r="AR11" i="9"/>
  <c r="AN11" i="9"/>
  <c r="AJ11" i="9"/>
  <c r="AF11" i="9"/>
  <c r="AB11" i="9"/>
  <c r="X11" i="9"/>
  <c r="T11" i="9"/>
  <c r="P11" i="9"/>
  <c r="L11" i="9"/>
  <c r="H11" i="9"/>
  <c r="AY11" i="9"/>
  <c r="AQ11" i="9"/>
  <c r="AI11" i="9"/>
  <c r="AA11" i="9"/>
  <c r="S11" i="9"/>
  <c r="K11" i="9"/>
  <c r="AU11" i="9"/>
  <c r="AL11" i="9"/>
  <c r="Z11" i="9"/>
  <c r="O11" i="9"/>
  <c r="AT11" i="9"/>
  <c r="AH11" i="9"/>
  <c r="W11" i="9"/>
  <c r="N11" i="9"/>
  <c r="AP11" i="9"/>
  <c r="AE11" i="9"/>
  <c r="V11" i="9"/>
  <c r="J11" i="9"/>
  <c r="AX11" i="9"/>
  <c r="AM11" i="9"/>
  <c r="AD11" i="9"/>
  <c r="R11" i="9"/>
  <c r="F11" i="9"/>
  <c r="AY20" i="8"/>
  <c r="AU20" i="8"/>
  <c r="AQ20" i="8"/>
  <c r="AM20" i="8"/>
  <c r="AI20" i="8"/>
  <c r="AE20" i="8"/>
  <c r="AA20" i="8"/>
  <c r="W20" i="8"/>
  <c r="S20" i="8"/>
  <c r="O20" i="8"/>
  <c r="K20" i="8"/>
  <c r="F20" i="8"/>
  <c r="AX20" i="8"/>
  <c r="AS20" i="8"/>
  <c r="AN20" i="8"/>
  <c r="AH20" i="8"/>
  <c r="AC20" i="8"/>
  <c r="X20" i="8"/>
  <c r="R20" i="8"/>
  <c r="M20" i="8"/>
  <c r="H20" i="8"/>
  <c r="AW20" i="8"/>
  <c r="AR20" i="8"/>
  <c r="AL20" i="8"/>
  <c r="AG20" i="8"/>
  <c r="AB20" i="8"/>
  <c r="V20" i="8"/>
  <c r="Q20" i="8"/>
  <c r="L20" i="8"/>
  <c r="AV20" i="8"/>
  <c r="AP20" i="8"/>
  <c r="AK20" i="8"/>
  <c r="AF20" i="8"/>
  <c r="AZ20" i="8"/>
  <c r="AT20" i="8"/>
  <c r="AO20" i="8"/>
  <c r="AJ20" i="8"/>
  <c r="AD20" i="8"/>
  <c r="Y20" i="8"/>
  <c r="T20" i="8"/>
  <c r="N20" i="8"/>
  <c r="I20" i="8"/>
  <c r="J20" i="8"/>
  <c r="Z20" i="8"/>
  <c r="P20" i="8"/>
  <c r="U20" i="8"/>
  <c r="AX12" i="8"/>
  <c r="AT12" i="8"/>
  <c r="AP12" i="8"/>
  <c r="AL12" i="8"/>
  <c r="AH12" i="8"/>
  <c r="AD12" i="8"/>
  <c r="Z12" i="8"/>
  <c r="V12" i="8"/>
  <c r="R12" i="8"/>
  <c r="N12" i="8"/>
  <c r="J12" i="8"/>
  <c r="AW12" i="8"/>
  <c r="AS12" i="8"/>
  <c r="AO12" i="8"/>
  <c r="AK12" i="8"/>
  <c r="AG12" i="8"/>
  <c r="AC12" i="8"/>
  <c r="Y12" i="8"/>
  <c r="U12" i="8"/>
  <c r="Q12" i="8"/>
  <c r="M12" i="8"/>
  <c r="I12" i="8"/>
  <c r="AY12" i="8"/>
  <c r="AQ12" i="8"/>
  <c r="AI12" i="8"/>
  <c r="AA12" i="8"/>
  <c r="S12" i="8"/>
  <c r="K12" i="8"/>
  <c r="AB12" i="8"/>
  <c r="L12" i="8"/>
  <c r="AV12" i="8"/>
  <c r="AN12" i="8"/>
  <c r="AF12" i="8"/>
  <c r="X12" i="8"/>
  <c r="P12" i="8"/>
  <c r="H12" i="8"/>
  <c r="AZ12" i="8"/>
  <c r="AR12" i="8"/>
  <c r="T12" i="8"/>
  <c r="AU12" i="8"/>
  <c r="AM12" i="8"/>
  <c r="AE12" i="8"/>
  <c r="W12" i="8"/>
  <c r="O12" i="8"/>
  <c r="F12" i="8"/>
  <c r="AJ12" i="8"/>
  <c r="L69" i="6"/>
  <c r="E69" i="6"/>
  <c r="P43" i="6"/>
  <c r="J69" i="6" l="1"/>
  <c r="H8" i="8"/>
  <c r="AB8" i="8"/>
  <c r="P8" i="8"/>
  <c r="Y8" i="8"/>
  <c r="AT8" i="8"/>
  <c r="AK8" i="9"/>
  <c r="V8" i="9"/>
  <c r="AM8" i="9"/>
  <c r="W8" i="8"/>
  <c r="Q8" i="9"/>
  <c r="AA8" i="8"/>
  <c r="AN8" i="8"/>
  <c r="AJ8" i="8"/>
  <c r="AC8" i="8"/>
  <c r="AH8" i="8"/>
  <c r="AR8" i="9"/>
  <c r="AS8" i="9"/>
  <c r="AV8" i="9"/>
  <c r="AN8" i="9"/>
  <c r="Y8" i="9"/>
  <c r="J8" i="9"/>
  <c r="AP8" i="9"/>
  <c r="K8" i="9"/>
  <c r="AA8" i="9"/>
  <c r="AQ8" i="9"/>
  <c r="L8" i="8"/>
  <c r="AG8" i="9"/>
  <c r="AO8" i="8"/>
  <c r="AD8" i="8"/>
  <c r="Z8" i="9"/>
  <c r="AF8" i="9"/>
  <c r="AJ8" i="9"/>
  <c r="AC8" i="9"/>
  <c r="AL8" i="9"/>
  <c r="W8" i="9"/>
  <c r="AM8" i="8"/>
  <c r="AF8" i="8"/>
  <c r="M8" i="8"/>
  <c r="AS8" i="8"/>
  <c r="R8" i="8"/>
  <c r="AX8" i="8"/>
  <c r="AV8" i="8"/>
  <c r="AU8" i="8"/>
  <c r="AR8" i="8"/>
  <c r="Q8" i="8"/>
  <c r="AG8" i="8"/>
  <c r="AW8" i="8"/>
  <c r="V8" i="8"/>
  <c r="AL8" i="8"/>
  <c r="L8" i="9"/>
  <c r="M8" i="9"/>
  <c r="P8" i="9"/>
  <c r="H8" i="9"/>
  <c r="AZ8" i="9"/>
  <c r="N8" i="9"/>
  <c r="AD8" i="9"/>
  <c r="AT8" i="9"/>
  <c r="O8" i="9"/>
  <c r="AE8" i="9"/>
  <c r="AU8" i="9"/>
  <c r="O8" i="8"/>
  <c r="AE8" i="8"/>
  <c r="AW8" i="9"/>
  <c r="X8" i="8"/>
  <c r="I8" i="8"/>
  <c r="N8" i="8"/>
  <c r="S8" i="8"/>
  <c r="AI8" i="8"/>
  <c r="AY8" i="8"/>
  <c r="T8" i="8"/>
  <c r="AZ8" i="8"/>
  <c r="U8" i="8"/>
  <c r="AK8" i="8"/>
  <c r="J8" i="8"/>
  <c r="Z8" i="8"/>
  <c r="AP8" i="8"/>
  <c r="K8" i="8"/>
  <c r="AQ8" i="8"/>
  <c r="U8" i="9"/>
  <c r="X8" i="9"/>
  <c r="AB8" i="9"/>
  <c r="T8" i="9"/>
  <c r="I8" i="9"/>
  <c r="AO8" i="9"/>
  <c r="R8" i="9"/>
  <c r="AH8" i="9"/>
  <c r="AX8" i="9"/>
  <c r="S8" i="9"/>
  <c r="AI8" i="9"/>
  <c r="AY8" i="9"/>
</calcChain>
</file>

<file path=xl/sharedStrings.xml><?xml version="1.0" encoding="utf-8"?>
<sst xmlns="http://schemas.openxmlformats.org/spreadsheetml/2006/main" count="152" uniqueCount="92">
  <si>
    <t>Y</t>
  </si>
  <si>
    <t>N</t>
  </si>
  <si>
    <t>Observe Social Distancing. Submit card to 0406787070 or lanogolfsec@yahoo.com.au</t>
  </si>
  <si>
    <t>Sex</t>
  </si>
  <si>
    <t>M</t>
  </si>
  <si>
    <t>Stroke index</t>
  </si>
  <si>
    <t>Lancelin</t>
  </si>
  <si>
    <t>Ledge Point</t>
  </si>
  <si>
    <t>Strathtyrum</t>
  </si>
  <si>
    <t>Balgove</t>
  </si>
  <si>
    <t>Jubilee</t>
  </si>
  <si>
    <t>Hole</t>
  </si>
  <si>
    <t>MX</t>
  </si>
  <si>
    <t>Dist</t>
  </si>
  <si>
    <t>LX</t>
  </si>
  <si>
    <t>Par</t>
  </si>
  <si>
    <t>Handicap--&gt;</t>
  </si>
  <si>
    <t>m</t>
  </si>
  <si>
    <t>Index</t>
  </si>
  <si>
    <t>Ready Reckoner for extra shots allowed playing Stableford Rules</t>
  </si>
  <si>
    <t>Extra</t>
  </si>
  <si>
    <t>Out</t>
  </si>
  <si>
    <t>In</t>
  </si>
  <si>
    <t>Totals</t>
  </si>
  <si>
    <t>Nett</t>
  </si>
  <si>
    <t>Total Holes Won</t>
  </si>
  <si>
    <t>L</t>
  </si>
  <si>
    <t>Xtra</t>
  </si>
  <si>
    <t>PLAYER's Agreement, delete as appropriate.</t>
  </si>
  <si>
    <t>+/-</t>
  </si>
  <si>
    <t>Mtrs</t>
  </si>
  <si>
    <t>Idx</t>
  </si>
  <si>
    <t>Hcap</t>
  </si>
  <si>
    <t>Total</t>
  </si>
  <si>
    <t>Markers Name</t>
  </si>
  <si>
    <t>Men's</t>
  </si>
  <si>
    <t>Ladies'</t>
  </si>
  <si>
    <t>Gross</t>
  </si>
  <si>
    <t>Stbd</t>
  </si>
  <si>
    <t>Net</t>
  </si>
  <si>
    <t>GolfLink  #</t>
  </si>
  <si>
    <t>NP</t>
  </si>
  <si>
    <t>X</t>
  </si>
  <si>
    <t>John Abbott</t>
  </si>
  <si>
    <t>Lorraine Cain</t>
  </si>
  <si>
    <t>Kevin Cain</t>
  </si>
  <si>
    <t>Mike Cardy</t>
  </si>
  <si>
    <t>Malcolm Cobb</t>
  </si>
  <si>
    <t>Kim Cook</t>
  </si>
  <si>
    <t>Simon Crowe</t>
  </si>
  <si>
    <t>Ray Dunstan</t>
  </si>
  <si>
    <t>Alison Elari</t>
  </si>
  <si>
    <t>Jan Ferguson</t>
  </si>
  <si>
    <t>Rodney Finch</t>
  </si>
  <si>
    <t xml:space="preserve">Peter Gee </t>
  </si>
  <si>
    <t>Chas Genovese</t>
  </si>
  <si>
    <t>June Gooch</t>
  </si>
  <si>
    <t>Nuan Keddie</t>
  </si>
  <si>
    <t>Ross Knipe</t>
  </si>
  <si>
    <t>Steve Landreth</t>
  </si>
  <si>
    <t>John Love</t>
  </si>
  <si>
    <t>Rose O'Neill</t>
  </si>
  <si>
    <t>Nell Pachota</t>
  </si>
  <si>
    <t>David Paterson</t>
  </si>
  <si>
    <t>Rose Peczka</t>
  </si>
  <si>
    <t>Lisa Roper-Campbell</t>
  </si>
  <si>
    <t>Shawn Roper-Campbell</t>
  </si>
  <si>
    <t>Byron Sartorelli</t>
  </si>
  <si>
    <t>Anita Scaddan</t>
  </si>
  <si>
    <t>Terry Shinnick</t>
  </si>
  <si>
    <t>Glenn Skoglund</t>
  </si>
  <si>
    <t>Antonia Spiers</t>
  </si>
  <si>
    <t>Alan Strickland</t>
  </si>
  <si>
    <t>Leon Temby</t>
  </si>
  <si>
    <t>Linda Temby</t>
  </si>
  <si>
    <t>Owen Temby</t>
  </si>
  <si>
    <t>Bill Van Der Whelan</t>
  </si>
  <si>
    <t>Isabel Van Der Whelan</t>
  </si>
  <si>
    <t>Graeme Weeks</t>
  </si>
  <si>
    <t>Steve Abbott</t>
  </si>
  <si>
    <t>Patrick Abbott</t>
  </si>
  <si>
    <t>Oliver Abbott</t>
  </si>
  <si>
    <t>Date:</t>
  </si>
  <si>
    <t>Event:</t>
  </si>
  <si>
    <t>Player:</t>
  </si>
  <si>
    <t>Marker:</t>
  </si>
  <si>
    <t>Stks</t>
  </si>
  <si>
    <t>Scr</t>
  </si>
  <si>
    <t>ACR 34.5/34  69</t>
  </si>
  <si>
    <t>Slope  107/111  109</t>
  </si>
  <si>
    <t>AWCR  35/35  70</t>
  </si>
  <si>
    <t>Slope  119/118 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</si>
</sst>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\+#,##0_);[Red]\(\-#,##0\)"/>
    <numFmt numFmtId="166" formatCode="d/m/yyyy;@"/>
  </numFmts>
  <fonts count="4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sz val="9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7"/>
      <color theme="3" tint="0.39997558519241921"/>
      <name val="Calibri"/>
      <family val="2"/>
      <scheme val="minor"/>
    </font>
    <font>
      <sz val="7"/>
      <color theme="3" tint="0.39997558519241921"/>
      <name val="Calibri (Body)_x0000_"/>
    </font>
    <font>
      <sz val="7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4" borderId="0" applyNumberFormat="0" applyBorder="0" applyAlignment="0" applyProtection="0"/>
    <xf numFmtId="0" fontId="9" fillId="0" borderId="0"/>
    <xf numFmtId="0" fontId="2" fillId="0" borderId="0"/>
  </cellStyleXfs>
  <cellXfs count="18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 applyProtection="1">
      <alignment horizontal="center" vertical="center"/>
      <protection hidden="1"/>
    </xf>
    <xf numFmtId="0" fontId="10" fillId="0" borderId="0" xfId="2" applyFont="1" applyAlignment="1">
      <alignment vertical="center"/>
    </xf>
    <xf numFmtId="0" fontId="8" fillId="4" borderId="0" xfId="1" applyBorder="1" applyAlignment="1" applyProtection="1">
      <alignment horizontal="center" vertical="center"/>
      <protection locked="0"/>
    </xf>
    <xf numFmtId="0" fontId="2" fillId="0" borderId="13" xfId="3" applyBorder="1" applyAlignment="1">
      <alignment horizontal="center" vertical="center"/>
    </xf>
    <xf numFmtId="0" fontId="2" fillId="0" borderId="14" xfId="3" applyBorder="1" applyAlignment="1">
      <alignment horizontal="center" vertical="center"/>
    </xf>
    <xf numFmtId="0" fontId="2" fillId="0" borderId="15" xfId="3" applyBorder="1" applyAlignment="1">
      <alignment horizontal="center" vertical="center"/>
    </xf>
    <xf numFmtId="0" fontId="8" fillId="4" borderId="13" xfId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center" vertical="center" textRotation="90"/>
    </xf>
    <xf numFmtId="0" fontId="2" fillId="0" borderId="16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8" fillId="4" borderId="16" xfId="1" applyBorder="1" applyAlignment="1" applyProtection="1">
      <alignment horizontal="center" vertical="center"/>
      <protection locked="0"/>
    </xf>
    <xf numFmtId="0" fontId="8" fillId="4" borderId="17" xfId="1" applyBorder="1" applyAlignment="1" applyProtection="1">
      <alignment horizontal="center" vertical="center"/>
      <protection locked="0"/>
    </xf>
    <xf numFmtId="0" fontId="2" fillId="0" borderId="17" xfId="3" applyBorder="1" applyAlignment="1" applyProtection="1">
      <alignment horizontal="center" vertical="center"/>
      <protection locked="0"/>
    </xf>
    <xf numFmtId="0" fontId="8" fillId="4" borderId="16" xfId="1" applyBorder="1" applyAlignment="1" applyProtection="1">
      <alignment horizontal="center" vertical="center"/>
    </xf>
    <xf numFmtId="0" fontId="8" fillId="4" borderId="17" xfId="1" applyBorder="1" applyAlignment="1" applyProtection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8" fillId="4" borderId="18" xfId="1" applyBorder="1" applyAlignment="1" applyProtection="1">
      <alignment horizontal="center" vertical="center"/>
      <protection locked="0"/>
    </xf>
    <xf numFmtId="0" fontId="8" fillId="4" borderId="20" xfId="1" applyBorder="1" applyAlignment="1" applyProtection="1">
      <alignment horizontal="center" vertical="center"/>
      <protection locked="0"/>
    </xf>
    <xf numFmtId="0" fontId="2" fillId="0" borderId="20" xfId="3" applyBorder="1" applyAlignment="1" applyProtection="1">
      <alignment horizontal="center" vertical="center"/>
      <protection locked="0"/>
    </xf>
    <xf numFmtId="0" fontId="8" fillId="4" borderId="18" xfId="1" applyBorder="1" applyAlignment="1" applyProtection="1">
      <alignment horizontal="center" vertical="center"/>
    </xf>
    <xf numFmtId="0" fontId="8" fillId="4" borderId="20" xfId="1" applyBorder="1" applyAlignment="1" applyProtection="1">
      <alignment horizontal="center" vertical="center"/>
    </xf>
    <xf numFmtId="0" fontId="2" fillId="0" borderId="20" xfId="3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 applyProtection="1">
      <alignment horizontal="center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18" fillId="0" borderId="0" xfId="2" applyFont="1" applyAlignment="1" applyProtection="1">
      <alignment horizontal="center" vertical="center"/>
      <protection hidden="1"/>
    </xf>
    <xf numFmtId="0" fontId="18" fillId="0" borderId="0" xfId="2" applyFont="1" applyAlignment="1">
      <alignment horizontal="center" vertical="center"/>
    </xf>
    <xf numFmtId="164" fontId="18" fillId="0" borderId="0" xfId="2" applyNumberFormat="1" applyFont="1" applyAlignment="1">
      <alignment horizontal="center" vertical="center" wrapText="1"/>
    </xf>
    <xf numFmtId="164" fontId="17" fillId="0" borderId="0" xfId="2" applyNumberFormat="1" applyFont="1" applyAlignment="1">
      <alignment horizontal="center" vertical="center" wrapText="1"/>
    </xf>
    <xf numFmtId="0" fontId="10" fillId="5" borderId="0" xfId="2" applyFont="1" applyFill="1" applyAlignment="1">
      <alignment vertical="center"/>
    </xf>
    <xf numFmtId="0" fontId="10" fillId="5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vertical="center"/>
    </xf>
    <xf numFmtId="16" fontId="19" fillId="5" borderId="0" xfId="2" applyNumberFormat="1" applyFont="1" applyFill="1" applyAlignment="1">
      <alignment horizontal="center" vertical="center" shrinkToFit="1"/>
    </xf>
    <xf numFmtId="0" fontId="20" fillId="5" borderId="0" xfId="2" applyFont="1" applyFill="1" applyAlignment="1">
      <alignment horizontal="center" vertical="center"/>
    </xf>
    <xf numFmtId="0" fontId="19" fillId="6" borderId="21" xfId="2" applyFont="1" applyFill="1" applyBorder="1" applyAlignment="1" applyProtection="1">
      <alignment horizontal="center" vertical="center"/>
      <protection locked="0"/>
    </xf>
    <xf numFmtId="0" fontId="20" fillId="0" borderId="0" xfId="2" applyFont="1" applyAlignment="1">
      <alignment horizontal="center" vertical="center"/>
    </xf>
    <xf numFmtId="0" fontId="20" fillId="0" borderId="0" xfId="2" applyFont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>
      <alignment horizontal="center" vertical="center"/>
    </xf>
    <xf numFmtId="0" fontId="22" fillId="5" borderId="0" xfId="2" applyFont="1" applyFill="1" applyAlignment="1">
      <alignment vertical="center"/>
    </xf>
    <xf numFmtId="0" fontId="23" fillId="5" borderId="0" xfId="2" applyFont="1" applyFill="1" applyAlignment="1">
      <alignment vertical="center"/>
    </xf>
    <xf numFmtId="0" fontId="24" fillId="5" borderId="0" xfId="2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25" fillId="0" borderId="0" xfId="2" applyFont="1" applyAlignment="1">
      <alignment vertical="center"/>
    </xf>
    <xf numFmtId="0" fontId="26" fillId="0" borderId="1" xfId="2" applyFont="1" applyBorder="1" applyAlignment="1">
      <alignment horizontal="center" vertical="center" textRotation="90" wrapText="1"/>
    </xf>
    <xf numFmtId="0" fontId="27" fillId="0" borderId="1" xfId="2" applyFont="1" applyBorder="1" applyAlignment="1">
      <alignment horizontal="center" vertical="center" textRotation="90" wrapText="1"/>
    </xf>
    <xf numFmtId="0" fontId="22" fillId="0" borderId="1" xfId="2" applyFont="1" applyBorder="1" applyAlignment="1">
      <alignment horizontal="center" vertical="center" textRotation="90"/>
    </xf>
    <xf numFmtId="0" fontId="22" fillId="0" borderId="0" xfId="2" applyFont="1" applyAlignment="1">
      <alignment horizontal="center" vertical="center" textRotation="90"/>
    </xf>
    <xf numFmtId="0" fontId="10" fillId="0" borderId="1" xfId="2" applyFont="1" applyBorder="1" applyAlignment="1">
      <alignment horizontal="center" vertical="center"/>
    </xf>
    <xf numFmtId="0" fontId="28" fillId="7" borderId="0" xfId="2" applyFont="1" applyFill="1" applyAlignment="1">
      <alignment horizontal="center" vertical="center"/>
    </xf>
    <xf numFmtId="0" fontId="29" fillId="7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9" fillId="8" borderId="1" xfId="2" applyFont="1" applyFill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19" fillId="5" borderId="1" xfId="2" applyFont="1" applyFill="1" applyBorder="1" applyAlignment="1">
      <alignment horizontal="center" vertical="center"/>
    </xf>
    <xf numFmtId="0" fontId="25" fillId="8" borderId="1" xfId="2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24" fillId="2" borderId="0" xfId="2" applyFont="1" applyFill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5" borderId="0" xfId="2" applyFont="1" applyFill="1" applyAlignment="1">
      <alignment vertical="center"/>
    </xf>
    <xf numFmtId="0" fontId="30" fillId="0" borderId="0" xfId="2" applyFont="1" applyAlignment="1">
      <alignment horizontal="right" vertical="center"/>
    </xf>
    <xf numFmtId="0" fontId="13" fillId="5" borderId="0" xfId="2" applyFont="1" applyFill="1" applyAlignment="1">
      <alignment vertical="center"/>
    </xf>
    <xf numFmtId="0" fontId="31" fillId="0" borderId="0" xfId="2" applyFont="1" applyAlignment="1">
      <alignment horizontal="right" vertical="center"/>
    </xf>
    <xf numFmtId="0" fontId="10" fillId="5" borderId="19" xfId="2" applyFont="1" applyFill="1" applyBorder="1" applyAlignment="1">
      <alignment vertical="center"/>
    </xf>
    <xf numFmtId="164" fontId="10" fillId="5" borderId="0" xfId="2" applyNumberFormat="1" applyFont="1" applyFill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4" fillId="0" borderId="12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36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9" borderId="0" xfId="0" applyFont="1" applyFill="1" applyAlignment="1" applyProtection="1">
      <alignment horizontal="center" vertical="center"/>
      <protection locked="0"/>
    </xf>
    <xf numFmtId="0" fontId="41" fillId="0" borderId="1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36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4" borderId="14" xfId="1" applyBorder="1" applyAlignment="1" applyProtection="1">
      <alignment horizontal="center" vertical="center"/>
      <protection locked="0"/>
    </xf>
    <xf numFmtId="0" fontId="2" fillId="0" borderId="0" xfId="3" applyBorder="1" applyAlignment="1">
      <alignment horizontal="center" vertical="center"/>
    </xf>
    <xf numFmtId="0" fontId="8" fillId="4" borderId="19" xfId="1" applyBorder="1" applyAlignment="1" applyProtection="1">
      <alignment horizontal="center" vertical="center"/>
      <protection locked="0"/>
    </xf>
    <xf numFmtId="0" fontId="1" fillId="0" borderId="0" xfId="3" applyFont="1" applyBorder="1" applyAlignment="1">
      <alignment horizontal="center" vertical="center"/>
    </xf>
    <xf numFmtId="0" fontId="1" fillId="0" borderId="17" xfId="3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9" borderId="3" xfId="0" applyFont="1" applyFill="1" applyBorder="1" applyAlignment="1" applyProtection="1">
      <alignment horizontal="left" vertical="center"/>
      <protection locked="0"/>
    </xf>
    <xf numFmtId="0" fontId="4" fillId="9" borderId="4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2" fillId="9" borderId="2" xfId="0" applyFont="1" applyFill="1" applyBorder="1" applyAlignment="1" applyProtection="1">
      <alignment horizontal="center" vertical="center"/>
      <protection locked="0"/>
    </xf>
    <xf numFmtId="0" fontId="32" fillId="9" borderId="3" xfId="0" applyFont="1" applyFill="1" applyBorder="1" applyAlignment="1" applyProtection="1">
      <alignment horizontal="center" vertical="center"/>
      <protection locked="0"/>
    </xf>
    <xf numFmtId="0" fontId="32" fillId="9" borderId="4" xfId="0" applyFont="1" applyFill="1" applyBorder="1" applyAlignment="1" applyProtection="1">
      <alignment horizontal="center" vertical="center"/>
      <protection locked="0"/>
    </xf>
    <xf numFmtId="0" fontId="32" fillId="9" borderId="9" xfId="0" applyFont="1" applyFill="1" applyBorder="1" applyAlignment="1" applyProtection="1">
      <alignment horizontal="center" vertical="center"/>
      <protection locked="0"/>
    </xf>
    <xf numFmtId="0" fontId="32" fillId="9" borderId="10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166" fontId="4" fillId="9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5" fillId="0" borderId="3" xfId="0" applyFont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44" fillId="3" borderId="9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2" fillId="3" borderId="5" xfId="0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6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</cellXfs>
  <cellStyles count="4">
    <cellStyle name="Good" xfId="1" builtinId="26"/>
    <cellStyle name="Normal" xfId="0" builtinId="0"/>
    <cellStyle name="Normal 2" xfId="2" xr:uid="{50510158-14C3-4E4F-A6DB-CE907BC47A13}"/>
    <cellStyle name="Normal 3" xfId="3" xr:uid="{6F158068-7F13-7F4A-A230-B12880833862}"/>
  </cellStyles>
  <dxfs count="22"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115888</xdr:rowOff>
    </xdr:from>
    <xdr:to>
      <xdr:col>16</xdr:col>
      <xdr:colOff>35877</xdr:colOff>
      <xdr:row>91</xdr:row>
      <xdr:rowOff>111125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8C7952-5A8F-1E46-AFE6-D28B3A00F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39445" y="6278881"/>
          <a:ext cx="2439987" cy="3718877"/>
        </a:xfrm>
        <a:prstGeom prst="rect">
          <a:avLst/>
        </a:prstGeom>
      </xdr:spPr>
    </xdr:pic>
    <xdr:clientData/>
  </xdr:twoCellAnchor>
  <xdr:twoCellAnchor editAs="oneCell">
    <xdr:from>
      <xdr:col>1</xdr:col>
      <xdr:colOff>55562</xdr:colOff>
      <xdr:row>92</xdr:row>
      <xdr:rowOff>39686</xdr:rowOff>
    </xdr:from>
    <xdr:to>
      <xdr:col>16</xdr:col>
      <xdr:colOff>31750</xdr:colOff>
      <xdr:row>106</xdr:row>
      <xdr:rowOff>97683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604EBA-1C63-FC44-A488-7C4DBE30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633782" y="8883279"/>
          <a:ext cx="2502747" cy="365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BC4B-294E-654A-B4D6-48DBE50FC3B5}">
  <sheetPr>
    <pageSetUpPr fitToPage="1"/>
  </sheetPr>
  <dimension ref="B1:P76"/>
  <sheetViews>
    <sheetView showGridLines="0" showRowColHeaders="0" tabSelected="1" topLeftCell="B40" zoomScale="160" zoomScaleNormal="160" workbookViewId="0">
      <selection activeCell="D40" sqref="D40:H40"/>
    </sheetView>
  </sheetViews>
  <sheetFormatPr baseColWidth="10" defaultColWidth="9.1640625" defaultRowHeight="14"/>
  <cols>
    <col min="1" max="1" width="0" style="98" hidden="1" customWidth="1"/>
    <col min="2" max="2" width="4" style="98" customWidth="1"/>
    <col min="3" max="13" width="3" style="98" customWidth="1"/>
    <col min="14" max="14" width="4" style="98" customWidth="1"/>
    <col min="15" max="15" width="3.83203125" style="98" customWidth="1"/>
    <col min="16" max="16" width="3.33203125" style="98" customWidth="1"/>
    <col min="17" max="16384" width="9.1640625" style="98"/>
  </cols>
  <sheetData>
    <row r="1" spans="4:4" hidden="1">
      <c r="D1" s="131" t="s">
        <v>72</v>
      </c>
    </row>
    <row r="2" spans="4:4" hidden="1">
      <c r="D2" s="131" t="s">
        <v>51</v>
      </c>
    </row>
    <row r="3" spans="4:4" hidden="1">
      <c r="D3" s="131" t="s">
        <v>68</v>
      </c>
    </row>
    <row r="4" spans="4:4" hidden="1">
      <c r="D4" s="131" t="s">
        <v>71</v>
      </c>
    </row>
    <row r="5" spans="4:4" hidden="1">
      <c r="D5" s="131" t="s">
        <v>76</v>
      </c>
    </row>
    <row r="6" spans="4:4" hidden="1">
      <c r="D6" s="131" t="s">
        <v>67</v>
      </c>
    </row>
    <row r="7" spans="4:4" hidden="1">
      <c r="D7" s="131" t="s">
        <v>55</v>
      </c>
    </row>
    <row r="8" spans="4:4" hidden="1">
      <c r="D8" s="131" t="s">
        <v>63</v>
      </c>
    </row>
    <row r="9" spans="4:4" hidden="1">
      <c r="D9" s="131" t="s">
        <v>70</v>
      </c>
    </row>
    <row r="10" spans="4:4" hidden="1">
      <c r="D10" s="131" t="s">
        <v>78</v>
      </c>
    </row>
    <row r="11" spans="4:4" hidden="1">
      <c r="D11" s="131" t="s">
        <v>77</v>
      </c>
    </row>
    <row r="12" spans="4:4" hidden="1">
      <c r="D12" s="131" t="s">
        <v>52</v>
      </c>
    </row>
    <row r="13" spans="4:4" hidden="1">
      <c r="D13" s="131" t="s">
        <v>43</v>
      </c>
    </row>
    <row r="14" spans="4:4" hidden="1">
      <c r="D14" s="131" t="s">
        <v>60</v>
      </c>
    </row>
    <row r="15" spans="4:4" hidden="1">
      <c r="D15" s="131" t="s">
        <v>56</v>
      </c>
    </row>
    <row r="16" spans="4:4" hidden="1">
      <c r="D16" s="131" t="s">
        <v>45</v>
      </c>
    </row>
    <row r="17" spans="4:4" hidden="1">
      <c r="D17" s="131" t="s">
        <v>48</v>
      </c>
    </row>
    <row r="18" spans="4:4" hidden="1">
      <c r="D18" s="131" t="s">
        <v>73</v>
      </c>
    </row>
    <row r="19" spans="4:4" hidden="1">
      <c r="D19" s="131" t="s">
        <v>74</v>
      </c>
    </row>
    <row r="20" spans="4:4" hidden="1">
      <c r="D20" s="131" t="s">
        <v>65</v>
      </c>
    </row>
    <row r="21" spans="4:4" hidden="1">
      <c r="D21" s="131" t="s">
        <v>44</v>
      </c>
    </row>
    <row r="22" spans="4:4" hidden="1">
      <c r="D22" s="131" t="s">
        <v>47</v>
      </c>
    </row>
    <row r="23" spans="4:4" hidden="1">
      <c r="D23" s="131" t="s">
        <v>46</v>
      </c>
    </row>
    <row r="24" spans="4:4" hidden="1">
      <c r="D24" s="131" t="s">
        <v>62</v>
      </c>
    </row>
    <row r="25" spans="4:4" hidden="1">
      <c r="D25" s="131" t="s">
        <v>57</v>
      </c>
    </row>
    <row r="26" spans="4:4" hidden="1">
      <c r="D26" s="131" t="s">
        <v>81</v>
      </c>
    </row>
    <row r="27" spans="4:4" hidden="1">
      <c r="D27" s="131" t="s">
        <v>75</v>
      </c>
    </row>
    <row r="28" spans="4:4" hidden="1">
      <c r="D28" s="131" t="s">
        <v>80</v>
      </c>
    </row>
    <row r="29" spans="4:4" hidden="1">
      <c r="D29" s="131" t="s">
        <v>54</v>
      </c>
    </row>
    <row r="30" spans="4:4" hidden="1">
      <c r="D30" s="131" t="s">
        <v>50</v>
      </c>
    </row>
    <row r="31" spans="4:4" hidden="1">
      <c r="D31" s="131" t="s">
        <v>53</v>
      </c>
    </row>
    <row r="32" spans="4:4" hidden="1">
      <c r="D32" s="131" t="s">
        <v>61</v>
      </c>
    </row>
    <row r="33" spans="2:16" hidden="1">
      <c r="D33" s="131" t="s">
        <v>64</v>
      </c>
    </row>
    <row r="34" spans="2:16" hidden="1">
      <c r="D34" s="131" t="s">
        <v>58</v>
      </c>
    </row>
    <row r="35" spans="2:16" hidden="1">
      <c r="D35" s="131" t="s">
        <v>66</v>
      </c>
    </row>
    <row r="36" spans="2:16" hidden="1">
      <c r="D36" s="131" t="s">
        <v>49</v>
      </c>
    </row>
    <row r="37" spans="2:16" hidden="1">
      <c r="D37" s="131" t="s">
        <v>79</v>
      </c>
      <c r="E37" s="131"/>
    </row>
    <row r="38" spans="2:16" hidden="1">
      <c r="D38" s="131" t="s">
        <v>59</v>
      </c>
      <c r="E38" s="131"/>
    </row>
    <row r="39" spans="2:16" hidden="1">
      <c r="D39" s="131" t="s">
        <v>69</v>
      </c>
      <c r="E39" s="131"/>
    </row>
    <row r="40" spans="2:16" ht="18" customHeight="1">
      <c r="B40" s="146" t="s">
        <v>82</v>
      </c>
      <c r="C40" s="146"/>
      <c r="D40" s="154"/>
      <c r="E40" s="154"/>
      <c r="F40" s="154"/>
      <c r="G40" s="154"/>
      <c r="H40" s="154"/>
      <c r="I40" s="155" t="s">
        <v>6</v>
      </c>
      <c r="J40" s="155"/>
      <c r="K40" s="155"/>
      <c r="L40" s="155"/>
      <c r="M40" s="155"/>
      <c r="N40" s="156"/>
      <c r="O40" s="112" t="s">
        <v>37</v>
      </c>
      <c r="P40" s="112" t="s">
        <v>38</v>
      </c>
    </row>
    <row r="41" spans="2:16" ht="19" customHeight="1">
      <c r="B41" s="147" t="s">
        <v>83</v>
      </c>
      <c r="C41" s="147"/>
      <c r="D41" s="153"/>
      <c r="E41" s="153"/>
      <c r="F41" s="153"/>
      <c r="G41" s="153"/>
      <c r="H41" s="153"/>
      <c r="I41" s="114" t="s">
        <v>3</v>
      </c>
      <c r="J41" s="113" t="s">
        <v>32</v>
      </c>
      <c r="K41" s="142" t="s">
        <v>40</v>
      </c>
      <c r="L41" s="142"/>
      <c r="M41" s="142"/>
      <c r="N41" s="143"/>
      <c r="O41" s="129">
        <f>F69</f>
        <v>0</v>
      </c>
      <c r="P41" s="130">
        <f>G69</f>
        <v>0</v>
      </c>
    </row>
    <row r="42" spans="2:16" ht="19" customHeight="1">
      <c r="B42" s="147" t="s">
        <v>84</v>
      </c>
      <c r="C42" s="147"/>
      <c r="D42" s="144"/>
      <c r="E42" s="144"/>
      <c r="F42" s="144"/>
      <c r="G42" s="144"/>
      <c r="H42" s="145"/>
      <c r="I42" s="102" t="s">
        <v>4</v>
      </c>
      <c r="J42" s="102"/>
      <c r="K42" s="148"/>
      <c r="L42" s="149"/>
      <c r="M42" s="149"/>
      <c r="N42" s="150"/>
      <c r="O42" s="111" t="s">
        <v>39</v>
      </c>
      <c r="P42" s="112" t="s">
        <v>15</v>
      </c>
    </row>
    <row r="43" spans="2:16" ht="19" customHeight="1">
      <c r="B43" s="147" t="s">
        <v>85</v>
      </c>
      <c r="C43" s="147"/>
      <c r="D43" s="144"/>
      <c r="E43" s="144"/>
      <c r="F43" s="144"/>
      <c r="G43" s="144"/>
      <c r="H43" s="145"/>
      <c r="I43" s="102" t="s">
        <v>4</v>
      </c>
      <c r="J43" s="102"/>
      <c r="K43" s="151"/>
      <c r="L43" s="151"/>
      <c r="M43" s="151"/>
      <c r="N43" s="152"/>
      <c r="O43" s="128">
        <f>F71</f>
        <v>0</v>
      </c>
      <c r="P43" s="110">
        <f>SUM(H47:H55,H58:H66)</f>
        <v>0</v>
      </c>
    </row>
    <row r="44" spans="2:16" ht="6" customHeight="1">
      <c r="B44" s="99"/>
      <c r="J44" s="99"/>
      <c r="K44" s="99"/>
      <c r="O44" s="100"/>
      <c r="P44" s="103"/>
    </row>
    <row r="45" spans="2:16">
      <c r="B45" s="160" t="s">
        <v>35</v>
      </c>
      <c r="C45" s="161"/>
      <c r="D45" s="162"/>
      <c r="E45" s="160" t="str">
        <f>IF(D42="","",D42)</f>
        <v/>
      </c>
      <c r="F45" s="161"/>
      <c r="G45" s="161"/>
      <c r="H45" s="162"/>
      <c r="I45" s="104"/>
      <c r="J45" s="160" t="str">
        <f>IF(D43="","",D43)</f>
        <v/>
      </c>
      <c r="K45" s="161"/>
      <c r="L45" s="161"/>
      <c r="M45" s="161"/>
      <c r="N45" s="163" t="s">
        <v>36</v>
      </c>
      <c r="O45" s="163"/>
      <c r="P45" s="163"/>
    </row>
    <row r="46" spans="2:16" s="124" customFormat="1" ht="11">
      <c r="B46" s="1" t="s">
        <v>30</v>
      </c>
      <c r="C46" s="1" t="s">
        <v>31</v>
      </c>
      <c r="D46" s="1" t="s">
        <v>15</v>
      </c>
      <c r="E46" s="1" t="s">
        <v>27</v>
      </c>
      <c r="F46" s="1" t="s">
        <v>86</v>
      </c>
      <c r="G46" s="1" t="s">
        <v>87</v>
      </c>
      <c r="H46" s="97" t="s">
        <v>29</v>
      </c>
      <c r="I46" s="2" t="s">
        <v>11</v>
      </c>
      <c r="J46" s="1" t="s">
        <v>27</v>
      </c>
      <c r="K46" s="1" t="s">
        <v>86</v>
      </c>
      <c r="L46" s="1" t="s">
        <v>87</v>
      </c>
      <c r="M46" s="97" t="s">
        <v>29</v>
      </c>
      <c r="N46" s="3" t="s">
        <v>30</v>
      </c>
      <c r="O46" s="3" t="s">
        <v>31</v>
      </c>
      <c r="P46" s="3" t="s">
        <v>15</v>
      </c>
    </row>
    <row r="47" spans="2:16">
      <c r="B47" s="116">
        <f>Indices!C10</f>
        <v>404</v>
      </c>
      <c r="C47" s="133">
        <f>Indices!B10</f>
        <v>1</v>
      </c>
      <c r="D47" s="108">
        <f>Indices!F10</f>
        <v>4</v>
      </c>
      <c r="E47" s="117">
        <f>IF($I$42="M",IF($J$42-$C47&lt;0,0,IF($J$42-$C47&lt;18,1,IF($J$42-$C47&lt;36,2,3))),IF($J$42-$O47&lt;0,0,IF($J$42-$O47&lt;18,1,IF($J$42-$O47&lt;36,2,3))))</f>
        <v>0</v>
      </c>
      <c r="F47" s="118"/>
      <c r="G47" s="117" t="str">
        <f>IF(F47&lt;1,"",IF(D47+E47+(1)=F47,1,IF(D47+E47+(0)=F47,2,IF(D47+E47+(-1)=F47,3,IF(D47+E47+(-2)=F47,4,IF(D47+E47+(-3)=F47,5,IF(D47+E47+(-4)=F47,6,0)))))))</f>
        <v/>
      </c>
      <c r="H47" s="109" t="str">
        <f>IF(G47="","",IF(G47=2,0,IF(G47&gt;2,1,-1)))</f>
        <v/>
      </c>
      <c r="I47" s="115">
        <v>1</v>
      </c>
      <c r="J47" s="117">
        <f>IF($I$43="M",IF($J$43-$C47&lt;0,0,IF($J$43-$C47&lt;18,1,IF($J$43-$C47&lt;36,2,3))),IF($J$43-$O47&lt;0,0,IF($J$43-$O47&lt;18,1,IF($J$43-$O47&lt;36,2,3))))</f>
        <v>0</v>
      </c>
      <c r="K47" s="118"/>
      <c r="L47" s="117" t="str">
        <f>IF(K47&lt;1,"",IF(P47+J47+(1)=K47,1,IF(P47+J47+(0)=K47,2,IF(P47+J47+(-1)=K47,3,IF(P47+J47+(-2)=K47,4,IF(P47+J47+(-3)=K47,5,IF(P47+J47+(-4)=K47,6,0)))))))</f>
        <v/>
      </c>
      <c r="M47" s="109" t="str">
        <f>IF(L47="","",IF(L47=2,0,IF(L47&gt;2,1,-1)))</f>
        <v/>
      </c>
      <c r="N47" s="119">
        <f>Indices!E10</f>
        <v>293</v>
      </c>
      <c r="O47" s="119">
        <f>Indices!D10</f>
        <v>13</v>
      </c>
      <c r="P47" s="120">
        <f>D47</f>
        <v>4</v>
      </c>
    </row>
    <row r="48" spans="2:16">
      <c r="B48" s="116">
        <f>Indices!C11</f>
        <v>315</v>
      </c>
      <c r="C48" s="133">
        <f>Indices!B11</f>
        <v>7</v>
      </c>
      <c r="D48" s="108">
        <f>Indices!F11</f>
        <v>4</v>
      </c>
      <c r="E48" s="117">
        <f t="shared" ref="E48:E55" si="0">IF($I$42="M",IF($J$42-$C48&lt;0,0,IF($J$42-$C48&lt;18,1,IF($J$42-$C48&lt;36,2,3))),IF($J$42-$O48&lt;0,0,IF($J$42-$O48&lt;18,1,IF($J$42-$O48&lt;36,2,3))))</f>
        <v>0</v>
      </c>
      <c r="F48" s="118"/>
      <c r="G48" s="117" t="str">
        <f t="shared" ref="G48:G55" si="1">IF(F48&lt;1,"",IF(D48+E48+(1)=F48,1,IF(D48+E48+(0)=F48,2,IF(D48+E48+(-1)=F48,3,IF(D48+E48+(-2)=F48,4,IF(D48+E48+(-3)=F48,5,IF(D48+E48+(-4)=F48,6,0)))))))</f>
        <v/>
      </c>
      <c r="H48" s="109" t="str">
        <f t="shared" ref="H48:H55" si="2">IF(G48="","",IF(G48=2,0,IF(G48&gt;2,1,-1)))</f>
        <v/>
      </c>
      <c r="I48" s="115">
        <v>2</v>
      </c>
      <c r="J48" s="117">
        <f t="shared" ref="J48:J55" si="3">IF($I$43="M",IF($J$43-$C48&lt;0,0,IF($J$43-$C48&lt;18,1,IF($J$43-$C48&lt;36,2,3))),IF($J$43-$O48&lt;0,0,IF($J$43-$O48&lt;18,1,IF($J$43-$O48&lt;36,2,3))))</f>
        <v>0</v>
      </c>
      <c r="K48" s="118"/>
      <c r="L48" s="117" t="str">
        <f t="shared" ref="L48:L55" si="4">IF(K48&lt;1,"",IF(P48+J48+(1)=K48,1,IF(P48+J48+(0)=K48,2,IF(P48+J48+(-1)=K48,3,IF(P48+J48+(-2)=K48,4,IF(P48+J48+(-3)=K48,5,IF(P48+J48+(-4)=K48,6,0)))))))</f>
        <v/>
      </c>
      <c r="M48" s="109" t="str">
        <f t="shared" ref="M48:M55" si="5">IF(L48="","",IF(L48=2,0,IF(L48&gt;2,1,-1)))</f>
        <v/>
      </c>
      <c r="N48" s="119">
        <f>Indices!E11</f>
        <v>255</v>
      </c>
      <c r="O48" s="119">
        <f>Indices!D11</f>
        <v>8</v>
      </c>
      <c r="P48" s="120">
        <f t="shared" ref="P48:P55" si="6">D48</f>
        <v>4</v>
      </c>
    </row>
    <row r="49" spans="2:16">
      <c r="B49" s="116">
        <f>Indices!C12</f>
        <v>147</v>
      </c>
      <c r="C49" s="133">
        <f>Indices!B12</f>
        <v>9</v>
      </c>
      <c r="D49" s="108">
        <f>Indices!F12</f>
        <v>3</v>
      </c>
      <c r="E49" s="117">
        <f t="shared" si="0"/>
        <v>0</v>
      </c>
      <c r="F49" s="118"/>
      <c r="G49" s="117" t="str">
        <f t="shared" si="1"/>
        <v/>
      </c>
      <c r="H49" s="109" t="str">
        <f t="shared" si="2"/>
        <v/>
      </c>
      <c r="I49" s="115">
        <v>3</v>
      </c>
      <c r="J49" s="117">
        <f t="shared" si="3"/>
        <v>0</v>
      </c>
      <c r="K49" s="118"/>
      <c r="L49" s="117" t="str">
        <f t="shared" si="4"/>
        <v/>
      </c>
      <c r="M49" s="109" t="str">
        <f t="shared" si="5"/>
        <v/>
      </c>
      <c r="N49" s="119">
        <f>Indices!E12</f>
        <v>96</v>
      </c>
      <c r="O49" s="119">
        <f>Indices!D12</f>
        <v>15</v>
      </c>
      <c r="P49" s="120">
        <f t="shared" si="6"/>
        <v>3</v>
      </c>
    </row>
    <row r="50" spans="2:16">
      <c r="B50" s="116">
        <f>Indices!C13</f>
        <v>303</v>
      </c>
      <c r="C50" s="133">
        <f>Indices!B13</f>
        <v>13</v>
      </c>
      <c r="D50" s="108">
        <f>Indices!F13</f>
        <v>4</v>
      </c>
      <c r="E50" s="117">
        <f t="shared" si="0"/>
        <v>0</v>
      </c>
      <c r="F50" s="118"/>
      <c r="G50" s="117" t="str">
        <f t="shared" si="1"/>
        <v/>
      </c>
      <c r="H50" s="109" t="str">
        <f t="shared" si="2"/>
        <v/>
      </c>
      <c r="I50" s="115">
        <v>4</v>
      </c>
      <c r="J50" s="117">
        <f t="shared" si="3"/>
        <v>0</v>
      </c>
      <c r="K50" s="118"/>
      <c r="L50" s="117" t="str">
        <f t="shared" si="4"/>
        <v/>
      </c>
      <c r="M50" s="109" t="str">
        <f t="shared" si="5"/>
        <v/>
      </c>
      <c r="N50" s="119">
        <f>Indices!E13</f>
        <v>290</v>
      </c>
      <c r="O50" s="119">
        <f>Indices!D13</f>
        <v>5</v>
      </c>
      <c r="P50" s="120">
        <f t="shared" si="6"/>
        <v>4</v>
      </c>
    </row>
    <row r="51" spans="2:16">
      <c r="B51" s="116">
        <f>Indices!C14</f>
        <v>444</v>
      </c>
      <c r="C51" s="133">
        <f>Indices!B14</f>
        <v>10</v>
      </c>
      <c r="D51" s="108">
        <f>Indices!F14</f>
        <v>5</v>
      </c>
      <c r="E51" s="117">
        <f t="shared" si="0"/>
        <v>0</v>
      </c>
      <c r="F51" s="118"/>
      <c r="G51" s="117" t="str">
        <f t="shared" si="1"/>
        <v/>
      </c>
      <c r="H51" s="109" t="str">
        <f t="shared" si="2"/>
        <v/>
      </c>
      <c r="I51" s="115">
        <v>5</v>
      </c>
      <c r="J51" s="117">
        <f t="shared" si="3"/>
        <v>0</v>
      </c>
      <c r="K51" s="118"/>
      <c r="L51" s="117" t="str">
        <f t="shared" si="4"/>
        <v/>
      </c>
      <c r="M51" s="109" t="str">
        <f t="shared" si="5"/>
        <v/>
      </c>
      <c r="N51" s="119">
        <f>Indices!E14</f>
        <v>414</v>
      </c>
      <c r="O51" s="119">
        <f>Indices!D14</f>
        <v>1</v>
      </c>
      <c r="P51" s="120">
        <f t="shared" si="6"/>
        <v>5</v>
      </c>
    </row>
    <row r="52" spans="2:16">
      <c r="B52" s="116">
        <f>Indices!C15</f>
        <v>141</v>
      </c>
      <c r="C52" s="133">
        <f>Indices!B15</f>
        <v>16</v>
      </c>
      <c r="D52" s="108">
        <f>Indices!F15</f>
        <v>3</v>
      </c>
      <c r="E52" s="117">
        <f t="shared" si="0"/>
        <v>0</v>
      </c>
      <c r="F52" s="118"/>
      <c r="G52" s="117" t="str">
        <f t="shared" si="1"/>
        <v/>
      </c>
      <c r="H52" s="109" t="str">
        <f t="shared" si="2"/>
        <v/>
      </c>
      <c r="I52" s="115">
        <v>6</v>
      </c>
      <c r="J52" s="117">
        <f t="shared" si="3"/>
        <v>0</v>
      </c>
      <c r="K52" s="118"/>
      <c r="L52" s="117" t="str">
        <f t="shared" si="4"/>
        <v/>
      </c>
      <c r="M52" s="109" t="str">
        <f t="shared" si="5"/>
        <v/>
      </c>
      <c r="N52" s="119">
        <f>Indices!E15</f>
        <v>99</v>
      </c>
      <c r="O52" s="119">
        <f>Indices!D15</f>
        <v>10</v>
      </c>
      <c r="P52" s="120">
        <f t="shared" si="6"/>
        <v>3</v>
      </c>
    </row>
    <row r="53" spans="2:16">
      <c r="B53" s="116">
        <f>Indices!C16</f>
        <v>254</v>
      </c>
      <c r="C53" s="133">
        <f>Indices!B16</f>
        <v>15</v>
      </c>
      <c r="D53" s="108">
        <f>Indices!F16</f>
        <v>4</v>
      </c>
      <c r="E53" s="117">
        <f t="shared" si="0"/>
        <v>0</v>
      </c>
      <c r="F53" s="118"/>
      <c r="G53" s="117" t="str">
        <f t="shared" si="1"/>
        <v/>
      </c>
      <c r="H53" s="109" t="str">
        <f t="shared" si="2"/>
        <v/>
      </c>
      <c r="I53" s="115">
        <v>7</v>
      </c>
      <c r="J53" s="117">
        <f t="shared" si="3"/>
        <v>0</v>
      </c>
      <c r="K53" s="118"/>
      <c r="L53" s="117" t="str">
        <f t="shared" si="4"/>
        <v/>
      </c>
      <c r="M53" s="109" t="str">
        <f t="shared" si="5"/>
        <v/>
      </c>
      <c r="N53" s="119">
        <f>Indices!E16</f>
        <v>259</v>
      </c>
      <c r="O53" s="119">
        <f>Indices!D16</f>
        <v>14</v>
      </c>
      <c r="P53" s="120">
        <f t="shared" si="6"/>
        <v>4</v>
      </c>
    </row>
    <row r="54" spans="2:16">
      <c r="B54" s="116">
        <f>Indices!C17</f>
        <v>444</v>
      </c>
      <c r="C54" s="133">
        <f>Indices!B17</f>
        <v>11</v>
      </c>
      <c r="D54" s="108">
        <f>Indices!F17</f>
        <v>5</v>
      </c>
      <c r="E54" s="117">
        <f t="shared" si="0"/>
        <v>0</v>
      </c>
      <c r="F54" s="118"/>
      <c r="G54" s="117" t="str">
        <f t="shared" si="1"/>
        <v/>
      </c>
      <c r="H54" s="109" t="str">
        <f t="shared" si="2"/>
        <v/>
      </c>
      <c r="I54" s="115">
        <v>8</v>
      </c>
      <c r="J54" s="117">
        <f t="shared" si="3"/>
        <v>0</v>
      </c>
      <c r="K54" s="118"/>
      <c r="L54" s="117" t="str">
        <f t="shared" si="4"/>
        <v/>
      </c>
      <c r="M54" s="109" t="str">
        <f t="shared" si="5"/>
        <v/>
      </c>
      <c r="N54" s="119">
        <f>Indices!E17</f>
        <v>406</v>
      </c>
      <c r="O54" s="119">
        <f>Indices!D17</f>
        <v>3</v>
      </c>
      <c r="P54" s="120">
        <f t="shared" si="6"/>
        <v>5</v>
      </c>
    </row>
    <row r="55" spans="2:16">
      <c r="B55" s="116">
        <f>Indices!C18</f>
        <v>352</v>
      </c>
      <c r="C55" s="133">
        <f>Indices!B18</f>
        <v>3</v>
      </c>
      <c r="D55" s="108">
        <f>Indices!F18</f>
        <v>4</v>
      </c>
      <c r="E55" s="117">
        <f t="shared" si="0"/>
        <v>0</v>
      </c>
      <c r="F55" s="118"/>
      <c r="G55" s="117" t="str">
        <f t="shared" si="1"/>
        <v/>
      </c>
      <c r="H55" s="109" t="str">
        <f t="shared" si="2"/>
        <v/>
      </c>
      <c r="I55" s="115">
        <v>9</v>
      </c>
      <c r="J55" s="117">
        <f t="shared" si="3"/>
        <v>0</v>
      </c>
      <c r="K55" s="118"/>
      <c r="L55" s="117" t="str">
        <f t="shared" si="4"/>
        <v/>
      </c>
      <c r="M55" s="109" t="str">
        <f t="shared" si="5"/>
        <v/>
      </c>
      <c r="N55" s="119">
        <f>Indices!E18</f>
        <v>285</v>
      </c>
      <c r="O55" s="119">
        <f>Indices!D18</f>
        <v>16</v>
      </c>
      <c r="P55" s="120">
        <f t="shared" si="6"/>
        <v>4</v>
      </c>
    </row>
    <row r="56" spans="2:16">
      <c r="B56" s="121">
        <f t="shared" ref="B56:G56" si="7">SUM(B47:B55)</f>
        <v>2804</v>
      </c>
      <c r="C56" s="122">
        <f t="shared" si="7"/>
        <v>85</v>
      </c>
      <c r="D56" s="115">
        <f t="shared" si="7"/>
        <v>36</v>
      </c>
      <c r="E56" s="115">
        <f t="shared" si="7"/>
        <v>0</v>
      </c>
      <c r="F56" s="115">
        <f t="shared" si="7"/>
        <v>0</v>
      </c>
      <c r="G56" s="115">
        <f t="shared" si="7"/>
        <v>0</v>
      </c>
      <c r="H56" s="115"/>
      <c r="I56" s="115" t="s">
        <v>21</v>
      </c>
      <c r="J56" s="115">
        <f>SUM(J47:J55)</f>
        <v>0</v>
      </c>
      <c r="K56" s="115">
        <f>SUM(K47:K55)</f>
        <v>0</v>
      </c>
      <c r="L56" s="115">
        <f>SUM(L47:L55)</f>
        <v>0</v>
      </c>
      <c r="M56" s="115"/>
      <c r="N56" s="119">
        <f>SUM(N47:N55)</f>
        <v>2397</v>
      </c>
      <c r="O56" s="122">
        <f>SUM(O47:O55)</f>
        <v>85</v>
      </c>
      <c r="P56" s="120">
        <f>SUM(P47:P55)</f>
        <v>36</v>
      </c>
    </row>
    <row r="57" spans="2:16" ht="7" customHeight="1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2:16">
      <c r="B58" s="116">
        <f>Indices!C22</f>
        <v>370</v>
      </c>
      <c r="C58" s="133">
        <f>Indices!B22</f>
        <v>5</v>
      </c>
      <c r="D58" s="108">
        <f>Indices!F22</f>
        <v>4</v>
      </c>
      <c r="E58" s="117">
        <f t="shared" ref="E58:E66" si="8">IF($I$42="M",IF($J$42-$C58&lt;0,0,IF($J$42-$C58&lt;18,1,IF($J$42-$C58&lt;36,2,3))),IF($J$42-$O58&lt;0,0,IF($J$42-$O58&lt;18,1,IF($J$42-$O58&lt;36,2,3))))</f>
        <v>0</v>
      </c>
      <c r="F58" s="118"/>
      <c r="G58" s="117" t="str">
        <f>IF(F58&lt;1,"",IF(D58+E58+(1)=F58,1,IF(D58+E58+(0)=F58,2,IF(D58+E58+(-1)=F58,3,IF(D58+E58+(-2)=F58,4,IF(D58+E58+(-3)=F58,5,IF(D58+E58+(-4)=F58,6,0)))))))</f>
        <v/>
      </c>
      <c r="H58" s="109" t="str">
        <f t="shared" ref="H58:H66" si="9">IF(G58="","",IF(G58=2,0,IF(G58&gt;2,1,-1)))</f>
        <v/>
      </c>
      <c r="I58" s="115">
        <v>10</v>
      </c>
      <c r="J58" s="117">
        <f t="shared" ref="J58:J66" si="10">IF($I$43="M",IF($J$43-$C58&lt;0,0,IF($J$43-$C58&lt;18,1,IF($J$43-$C58&lt;36,2,3))),IF($J$43-$O58&lt;0,0,IF($J$43-$O58&lt;18,1,IF($J$43-$O58&lt;36,2,3))))</f>
        <v>0</v>
      </c>
      <c r="K58" s="118"/>
      <c r="L58" s="117" t="str">
        <f>IF(K58&lt;1,"",IF(P58+J58+(1)=K58,1,IF(P58+J58+(0)=K58,2,IF(P58+J58+(-1)=K58,3,IF(P58+J58+(-2)=K58,4,IF(P58+J58+(-3)=K58,5,IF(P58+J58+(-4)=K58,6,0)))))))</f>
        <v/>
      </c>
      <c r="M58" s="109" t="str">
        <f>IF(L58="","",IF(L58=2,0,IF(L58&gt;2,1,-1)))</f>
        <v/>
      </c>
      <c r="N58" s="119">
        <f>Indices!E22</f>
        <v>324</v>
      </c>
      <c r="O58" s="119">
        <f>Indices!D22</f>
        <v>6</v>
      </c>
      <c r="P58" s="115">
        <f>D58</f>
        <v>4</v>
      </c>
    </row>
    <row r="59" spans="2:16">
      <c r="B59" s="116">
        <f>Indices!C23</f>
        <v>292</v>
      </c>
      <c r="C59" s="133">
        <f>Indices!B23</f>
        <v>12</v>
      </c>
      <c r="D59" s="108">
        <f>Indices!F23</f>
        <v>4</v>
      </c>
      <c r="E59" s="117">
        <f t="shared" si="8"/>
        <v>0</v>
      </c>
      <c r="F59" s="118"/>
      <c r="G59" s="117" t="str">
        <f t="shared" ref="G59:G66" si="11">IF(F59&lt;1,"",IF(D59+E59+(1)=F59,1,IF(D59+E59+(0)=F59,2,IF(D59+E59+(-1)=F59,3,IF(D59+E59+(-2)=F59,4,IF(D59+E59+(-3)=F59,5,IF(D59+E59+(-4)=F59,6,0)))))))</f>
        <v/>
      </c>
      <c r="H59" s="109" t="str">
        <f t="shared" si="9"/>
        <v/>
      </c>
      <c r="I59" s="115">
        <v>11</v>
      </c>
      <c r="J59" s="117">
        <f t="shared" si="10"/>
        <v>0</v>
      </c>
      <c r="K59" s="118"/>
      <c r="L59" s="117" t="str">
        <f t="shared" ref="L59:L66" si="12">IF(K59&lt;1,"",IF(P59+J59+(1)=K59,1,IF(P59+J59+(0)=K59,2,IF(P59+J59+(-1)=K59,3,IF(P59+J59+(-2)=K59,4,IF(P59+J59+(-3)=K59,5,IF(P59+J59+(-4)=K59,6,0)))))))</f>
        <v/>
      </c>
      <c r="M59" s="109" t="str">
        <f t="shared" ref="M59:M66" si="13">IF(L59="","",IF(L59=2,0,IF(L59&gt;2,1,-1)))</f>
        <v/>
      </c>
      <c r="N59" s="119">
        <f>Indices!E23</f>
        <v>292</v>
      </c>
      <c r="O59" s="119">
        <f>Indices!D23</f>
        <v>4</v>
      </c>
      <c r="P59" s="115">
        <f t="shared" ref="P59:P66" si="14">D59</f>
        <v>4</v>
      </c>
    </row>
    <row r="60" spans="2:16">
      <c r="B60" s="116">
        <f>Indices!C24</f>
        <v>115</v>
      </c>
      <c r="C60" s="133">
        <f>Indices!B24</f>
        <v>17</v>
      </c>
      <c r="D60" s="108">
        <f>Indices!F24</f>
        <v>3</v>
      </c>
      <c r="E60" s="117">
        <f t="shared" si="8"/>
        <v>0</v>
      </c>
      <c r="F60" s="118"/>
      <c r="G60" s="117" t="str">
        <f t="shared" si="11"/>
        <v/>
      </c>
      <c r="H60" s="109" t="str">
        <f t="shared" si="9"/>
        <v/>
      </c>
      <c r="I60" s="115">
        <v>12</v>
      </c>
      <c r="J60" s="117">
        <f t="shared" si="10"/>
        <v>0</v>
      </c>
      <c r="K60" s="118"/>
      <c r="L60" s="117" t="str">
        <f t="shared" si="12"/>
        <v/>
      </c>
      <c r="M60" s="109" t="str">
        <f t="shared" si="13"/>
        <v/>
      </c>
      <c r="N60" s="119">
        <f>Indices!E24</f>
        <v>115</v>
      </c>
      <c r="O60" s="119">
        <f>Indices!D24</f>
        <v>17</v>
      </c>
      <c r="P60" s="115">
        <f t="shared" si="14"/>
        <v>3</v>
      </c>
    </row>
    <row r="61" spans="2:16">
      <c r="B61" s="116">
        <f>Indices!C25</f>
        <v>330</v>
      </c>
      <c r="C61" s="133">
        <f>Indices!B25</f>
        <v>8</v>
      </c>
      <c r="D61" s="108">
        <f>Indices!F25</f>
        <v>4</v>
      </c>
      <c r="E61" s="117">
        <f t="shared" si="8"/>
        <v>0</v>
      </c>
      <c r="F61" s="118"/>
      <c r="G61" s="117" t="str">
        <f t="shared" si="11"/>
        <v/>
      </c>
      <c r="H61" s="109" t="str">
        <f t="shared" si="9"/>
        <v/>
      </c>
      <c r="I61" s="115">
        <v>13</v>
      </c>
      <c r="J61" s="117">
        <f t="shared" si="10"/>
        <v>0</v>
      </c>
      <c r="K61" s="118"/>
      <c r="L61" s="117" t="str">
        <f t="shared" si="12"/>
        <v/>
      </c>
      <c r="M61" s="109" t="str">
        <f t="shared" si="13"/>
        <v/>
      </c>
      <c r="N61" s="119">
        <f>Indices!E25</f>
        <v>264</v>
      </c>
      <c r="O61" s="119">
        <f>Indices!D25</f>
        <v>11</v>
      </c>
      <c r="P61" s="115">
        <f t="shared" si="14"/>
        <v>4</v>
      </c>
    </row>
    <row r="62" spans="2:16">
      <c r="B62" s="116">
        <f>Indices!C26</f>
        <v>479</v>
      </c>
      <c r="C62" s="133">
        <f>Indices!B26</f>
        <v>4</v>
      </c>
      <c r="D62" s="108">
        <f>Indices!F26</f>
        <v>5</v>
      </c>
      <c r="E62" s="117">
        <f t="shared" si="8"/>
        <v>0</v>
      </c>
      <c r="F62" s="118"/>
      <c r="G62" s="117" t="str">
        <f t="shared" si="11"/>
        <v/>
      </c>
      <c r="H62" s="109" t="str">
        <f t="shared" si="9"/>
        <v/>
      </c>
      <c r="I62" s="115">
        <v>14</v>
      </c>
      <c r="J62" s="117">
        <f t="shared" si="10"/>
        <v>0</v>
      </c>
      <c r="K62" s="118"/>
      <c r="L62" s="117" t="str">
        <f t="shared" si="12"/>
        <v/>
      </c>
      <c r="M62" s="109" t="str">
        <f t="shared" si="13"/>
        <v/>
      </c>
      <c r="N62" s="119">
        <f>Indices!E26</f>
        <v>368</v>
      </c>
      <c r="O62" s="119">
        <f>Indices!D26</f>
        <v>2</v>
      </c>
      <c r="P62" s="115">
        <f t="shared" si="14"/>
        <v>5</v>
      </c>
    </row>
    <row r="63" spans="2:16">
      <c r="B63" s="116">
        <f>Indices!C27</f>
        <v>99</v>
      </c>
      <c r="C63" s="133">
        <f>Indices!B27</f>
        <v>18</v>
      </c>
      <c r="D63" s="108">
        <f>Indices!F27</f>
        <v>3</v>
      </c>
      <c r="E63" s="117">
        <f t="shared" si="8"/>
        <v>0</v>
      </c>
      <c r="F63" s="118"/>
      <c r="G63" s="117" t="str">
        <f t="shared" si="11"/>
        <v/>
      </c>
      <c r="H63" s="109" t="str">
        <f t="shared" si="9"/>
        <v/>
      </c>
      <c r="I63" s="115">
        <v>15</v>
      </c>
      <c r="J63" s="117">
        <f t="shared" si="10"/>
        <v>0</v>
      </c>
      <c r="K63" s="118"/>
      <c r="L63" s="117" t="str">
        <f t="shared" si="12"/>
        <v/>
      </c>
      <c r="M63" s="109" t="str">
        <f t="shared" si="13"/>
        <v/>
      </c>
      <c r="N63" s="119">
        <f>Indices!E27</f>
        <v>99</v>
      </c>
      <c r="O63" s="119">
        <f>Indices!D27</f>
        <v>18</v>
      </c>
      <c r="P63" s="115">
        <f t="shared" si="14"/>
        <v>3</v>
      </c>
    </row>
    <row r="64" spans="2:16">
      <c r="B64" s="116">
        <f>Indices!C28</f>
        <v>262</v>
      </c>
      <c r="C64" s="133">
        <f>Indices!B28</f>
        <v>14</v>
      </c>
      <c r="D64" s="108">
        <f>Indices!F28</f>
        <v>4</v>
      </c>
      <c r="E64" s="117">
        <f t="shared" si="8"/>
        <v>0</v>
      </c>
      <c r="F64" s="118"/>
      <c r="G64" s="117" t="str">
        <f t="shared" si="11"/>
        <v/>
      </c>
      <c r="H64" s="109" t="str">
        <f t="shared" si="9"/>
        <v/>
      </c>
      <c r="I64" s="115">
        <v>16</v>
      </c>
      <c r="J64" s="117">
        <f t="shared" si="10"/>
        <v>0</v>
      </c>
      <c r="K64" s="118"/>
      <c r="L64" s="117" t="str">
        <f t="shared" si="12"/>
        <v/>
      </c>
      <c r="M64" s="109" t="str">
        <f t="shared" si="13"/>
        <v/>
      </c>
      <c r="N64" s="119">
        <f>Indices!E28</f>
        <v>265</v>
      </c>
      <c r="O64" s="119">
        <f>Indices!D28</f>
        <v>12</v>
      </c>
      <c r="P64" s="115">
        <f t="shared" si="14"/>
        <v>4</v>
      </c>
    </row>
    <row r="65" spans="2:16">
      <c r="B65" s="116">
        <f>Indices!C29</f>
        <v>520</v>
      </c>
      <c r="C65" s="133">
        <f>Indices!B29</f>
        <v>2</v>
      </c>
      <c r="D65" s="108">
        <f>Indices!F29</f>
        <v>5</v>
      </c>
      <c r="E65" s="117">
        <f t="shared" si="8"/>
        <v>0</v>
      </c>
      <c r="F65" s="118"/>
      <c r="G65" s="117" t="str">
        <f t="shared" si="11"/>
        <v/>
      </c>
      <c r="H65" s="109" t="str">
        <f t="shared" si="9"/>
        <v/>
      </c>
      <c r="I65" s="115">
        <v>17</v>
      </c>
      <c r="J65" s="117">
        <f t="shared" si="10"/>
        <v>0</v>
      </c>
      <c r="K65" s="118"/>
      <c r="L65" s="117" t="str">
        <f t="shared" si="12"/>
        <v/>
      </c>
      <c r="M65" s="109" t="str">
        <f t="shared" si="13"/>
        <v/>
      </c>
      <c r="N65" s="119">
        <f>Indices!E29</f>
        <v>379</v>
      </c>
      <c r="O65" s="119">
        <f>Indices!D29</f>
        <v>7</v>
      </c>
      <c r="P65" s="115">
        <f t="shared" si="14"/>
        <v>5</v>
      </c>
    </row>
    <row r="66" spans="2:16">
      <c r="B66" s="116">
        <f>Indices!C30</f>
        <v>337</v>
      </c>
      <c r="C66" s="133">
        <f>Indices!B30</f>
        <v>6</v>
      </c>
      <c r="D66" s="108">
        <f>Indices!F30</f>
        <v>4</v>
      </c>
      <c r="E66" s="117">
        <f t="shared" si="8"/>
        <v>0</v>
      </c>
      <c r="F66" s="118"/>
      <c r="G66" s="117" t="str">
        <f t="shared" si="11"/>
        <v/>
      </c>
      <c r="H66" s="109" t="str">
        <f t="shared" si="9"/>
        <v/>
      </c>
      <c r="I66" s="115">
        <v>18</v>
      </c>
      <c r="J66" s="117">
        <f t="shared" si="10"/>
        <v>0</v>
      </c>
      <c r="K66" s="118"/>
      <c r="L66" s="117" t="str">
        <f t="shared" si="12"/>
        <v/>
      </c>
      <c r="M66" s="109" t="str">
        <f t="shared" si="13"/>
        <v/>
      </c>
      <c r="N66" s="119">
        <f>Indices!E30</f>
        <v>260</v>
      </c>
      <c r="O66" s="119">
        <f>Indices!D30</f>
        <v>9</v>
      </c>
      <c r="P66" s="115">
        <f t="shared" si="14"/>
        <v>4</v>
      </c>
    </row>
    <row r="67" spans="2:16">
      <c r="B67" s="121">
        <f t="shared" ref="B67:G67" si="15">SUM(B58:B66)</f>
        <v>2804</v>
      </c>
      <c r="C67" s="122">
        <f t="shared" si="15"/>
        <v>86</v>
      </c>
      <c r="D67" s="115">
        <f t="shared" si="15"/>
        <v>36</v>
      </c>
      <c r="E67" s="115">
        <f t="shared" si="15"/>
        <v>0</v>
      </c>
      <c r="F67" s="115">
        <f t="shared" si="15"/>
        <v>0</v>
      </c>
      <c r="G67" s="115">
        <f t="shared" si="15"/>
        <v>0</v>
      </c>
      <c r="H67" s="115"/>
      <c r="I67" s="115" t="s">
        <v>22</v>
      </c>
      <c r="J67" s="115">
        <f>SUM(J58:J66)</f>
        <v>0</v>
      </c>
      <c r="K67" s="115">
        <f>SUM(K58:K66)</f>
        <v>0</v>
      </c>
      <c r="L67" s="115">
        <f>SUM(L58:L66)</f>
        <v>0</v>
      </c>
      <c r="M67" s="115"/>
      <c r="N67" s="119">
        <f>SUM(N58:N66)</f>
        <v>2366</v>
      </c>
      <c r="O67" s="122">
        <f>SUM(O58:O66)</f>
        <v>86</v>
      </c>
      <c r="P67" s="115">
        <f>SUM(P58:P66)</f>
        <v>36</v>
      </c>
    </row>
    <row r="68" spans="2:16">
      <c r="B68" s="121">
        <f>B56</f>
        <v>2804</v>
      </c>
      <c r="C68" s="115"/>
      <c r="D68" s="115">
        <f>D56</f>
        <v>36</v>
      </c>
      <c r="E68" s="115">
        <f>E56</f>
        <v>0</v>
      </c>
      <c r="F68" s="115">
        <f>F56</f>
        <v>0</v>
      </c>
      <c r="G68" s="115">
        <f>G56</f>
        <v>0</v>
      </c>
      <c r="H68" s="115"/>
      <c r="I68" s="115" t="s">
        <v>21</v>
      </c>
      <c r="J68" s="115">
        <f>J56</f>
        <v>0</v>
      </c>
      <c r="K68" s="115">
        <f>K56</f>
        <v>0</v>
      </c>
      <c r="L68" s="115">
        <f>L56</f>
        <v>0</v>
      </c>
      <c r="M68" s="115"/>
      <c r="N68" s="119">
        <f>N56</f>
        <v>2397</v>
      </c>
      <c r="O68" s="115"/>
      <c r="P68" s="115">
        <v>36</v>
      </c>
    </row>
    <row r="69" spans="2:16" s="100" customFormat="1">
      <c r="B69" s="121">
        <f>SUM(B67:B68)</f>
        <v>5608</v>
      </c>
      <c r="C69" s="115"/>
      <c r="D69" s="115">
        <f>SUM(D67:D68)</f>
        <v>72</v>
      </c>
      <c r="E69" s="108">
        <f>SUM(E67:E68)</f>
        <v>0</v>
      </c>
      <c r="F69" s="108">
        <f>SUM(F67:F68)</f>
        <v>0</v>
      </c>
      <c r="G69" s="108">
        <f>SUM(G67:G68)</f>
        <v>0</v>
      </c>
      <c r="H69" s="108"/>
      <c r="I69" s="115" t="s">
        <v>33</v>
      </c>
      <c r="J69" s="108">
        <f>SUM(J67:J68)</f>
        <v>0</v>
      </c>
      <c r="K69" s="108">
        <f>SUM(K67:K68)</f>
        <v>0</v>
      </c>
      <c r="L69" s="108">
        <f>SUM(L67:L68)</f>
        <v>0</v>
      </c>
      <c r="M69" s="108"/>
      <c r="N69" s="135">
        <f>SUM(N67:N68)</f>
        <v>4763</v>
      </c>
      <c r="O69" s="136"/>
      <c r="P69" s="136">
        <f>SUM(P67:P68)</f>
        <v>72</v>
      </c>
    </row>
    <row r="70" spans="2:16" s="100" customFormat="1" ht="15" customHeight="1">
      <c r="B70" s="173" t="s">
        <v>88</v>
      </c>
      <c r="C70" s="174"/>
      <c r="D70" s="175"/>
      <c r="E70" s="108"/>
      <c r="F70" s="108">
        <f>J42</f>
        <v>0</v>
      </c>
      <c r="G70" s="108"/>
      <c r="H70" s="109">
        <f>SUM(H47:H55,H58:H66)</f>
        <v>0</v>
      </c>
      <c r="I70" s="115" t="s">
        <v>32</v>
      </c>
      <c r="J70" s="108"/>
      <c r="K70" s="108">
        <f>J43</f>
        <v>0</v>
      </c>
      <c r="L70" s="108"/>
      <c r="M70" s="134">
        <f>SUM(M47:M55,M58:M66)</f>
        <v>0</v>
      </c>
      <c r="N70" s="176" t="s">
        <v>90</v>
      </c>
      <c r="O70" s="177"/>
      <c r="P70" s="178"/>
    </row>
    <row r="71" spans="2:16" s="100" customFormat="1">
      <c r="B71" s="166" t="s">
        <v>89</v>
      </c>
      <c r="C71" s="167"/>
      <c r="D71" s="168"/>
      <c r="E71" s="108"/>
      <c r="F71" s="108">
        <f>F69-F70</f>
        <v>0</v>
      </c>
      <c r="G71" s="108"/>
      <c r="H71" s="108"/>
      <c r="I71" s="115" t="s">
        <v>24</v>
      </c>
      <c r="J71" s="108"/>
      <c r="K71" s="108">
        <f>K69-K70</f>
        <v>0</v>
      </c>
      <c r="L71" s="108"/>
      <c r="M71" s="123"/>
      <c r="N71" s="169" t="s">
        <v>91</v>
      </c>
      <c r="O71" s="170"/>
      <c r="P71" s="171"/>
    </row>
    <row r="72" spans="2:16" s="101" customFormat="1" ht="17" customHeight="1">
      <c r="B72" s="4" t="s">
        <v>34</v>
      </c>
      <c r="I72" s="4" t="s">
        <v>28</v>
      </c>
    </row>
    <row r="73" spans="2:16" ht="15" customHeight="1">
      <c r="B73" s="172" t="str">
        <f>IF($D$43="","",$D$43)</f>
        <v/>
      </c>
      <c r="C73" s="172"/>
      <c r="D73" s="172"/>
      <c r="E73" s="172"/>
      <c r="F73" s="172"/>
      <c r="G73" s="172"/>
      <c r="H73" s="105"/>
      <c r="I73" s="106"/>
      <c r="J73" s="132" t="s">
        <v>0</v>
      </c>
      <c r="L73" s="132" t="s">
        <v>1</v>
      </c>
      <c r="M73" s="107"/>
    </row>
    <row r="74" spans="2:16" ht="19" customHeight="1">
      <c r="B74" s="164" t="s">
        <v>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</row>
    <row r="75" spans="2:16">
      <c r="B75" s="160" t="str">
        <f>IF($D$42="","",$D$42)</f>
        <v/>
      </c>
      <c r="C75" s="161"/>
      <c r="D75" s="161"/>
      <c r="E75" s="161"/>
      <c r="F75" s="162"/>
      <c r="G75" s="125" t="s">
        <v>41</v>
      </c>
      <c r="H75" s="126" t="s">
        <v>42</v>
      </c>
      <c r="I75" s="125">
        <v>3</v>
      </c>
      <c r="J75" s="127"/>
      <c r="K75" s="125">
        <v>6</v>
      </c>
      <c r="L75" s="127"/>
      <c r="M75" s="125">
        <v>12</v>
      </c>
      <c r="N75" s="127"/>
      <c r="O75" s="125">
        <v>15</v>
      </c>
      <c r="P75" s="127"/>
    </row>
    <row r="76" spans="2:16">
      <c r="B76" s="157" t="str">
        <f>IF($D$43="","",$D$43)</f>
        <v/>
      </c>
      <c r="C76" s="158"/>
      <c r="D76" s="158"/>
      <c r="E76" s="158"/>
      <c r="F76" s="159"/>
      <c r="G76" s="125" t="s">
        <v>41</v>
      </c>
      <c r="H76" s="126" t="s">
        <v>42</v>
      </c>
      <c r="I76" s="125">
        <v>3</v>
      </c>
      <c r="J76" s="127"/>
      <c r="K76" s="125">
        <v>6</v>
      </c>
      <c r="L76" s="127"/>
      <c r="M76" s="125">
        <v>12</v>
      </c>
      <c r="N76" s="127"/>
      <c r="O76" s="125">
        <v>15</v>
      </c>
      <c r="P76" s="127"/>
    </row>
  </sheetData>
  <sheetProtection sheet="1" selectLockedCells="1"/>
  <sortState xmlns:xlrd2="http://schemas.microsoft.com/office/spreadsheetml/2017/richdata2" ref="D1:D39">
    <sortCondition ref="D1"/>
  </sortState>
  <mergeCells count="25">
    <mergeCell ref="B76:F76"/>
    <mergeCell ref="B75:F75"/>
    <mergeCell ref="N45:P45"/>
    <mergeCell ref="B45:D45"/>
    <mergeCell ref="E45:H45"/>
    <mergeCell ref="J45:M45"/>
    <mergeCell ref="B74:P74"/>
    <mergeCell ref="B57:P57"/>
    <mergeCell ref="B71:D71"/>
    <mergeCell ref="N71:P71"/>
    <mergeCell ref="B73:G73"/>
    <mergeCell ref="B70:D70"/>
    <mergeCell ref="N70:P70"/>
    <mergeCell ref="K41:N41"/>
    <mergeCell ref="D42:H42"/>
    <mergeCell ref="D43:H43"/>
    <mergeCell ref="B40:C40"/>
    <mergeCell ref="B41:C41"/>
    <mergeCell ref="B42:C42"/>
    <mergeCell ref="B43:C43"/>
    <mergeCell ref="K42:N42"/>
    <mergeCell ref="K43:N43"/>
    <mergeCell ref="D41:H41"/>
    <mergeCell ref="D40:H40"/>
    <mergeCell ref="I40:N40"/>
  </mergeCells>
  <conditionalFormatting sqref="F47">
    <cfRule type="cellIs" dxfId="21" priority="13" operator="lessThan">
      <formula>1</formula>
    </cfRule>
    <cfRule type="cellIs" dxfId="20" priority="14" operator="lessThan">
      <formula>$D$47</formula>
    </cfRule>
  </conditionalFormatting>
  <conditionalFormatting sqref="F48:F55">
    <cfRule type="cellIs" dxfId="19" priority="11" operator="lessThan">
      <formula>1</formula>
    </cfRule>
    <cfRule type="cellIs" dxfId="18" priority="12" operator="lessThan">
      <formula>$D$47</formula>
    </cfRule>
  </conditionalFormatting>
  <conditionalFormatting sqref="F58">
    <cfRule type="cellIs" dxfId="17" priority="9" operator="lessThan">
      <formula>1</formula>
    </cfRule>
    <cfRule type="cellIs" dxfId="16" priority="10" operator="lessThan">
      <formula>$D$47</formula>
    </cfRule>
  </conditionalFormatting>
  <conditionalFormatting sqref="F59:F66">
    <cfRule type="cellIs" dxfId="15" priority="7" operator="lessThan">
      <formula>1</formula>
    </cfRule>
    <cfRule type="cellIs" dxfId="14" priority="8" operator="lessThan">
      <formula>$D$47</formula>
    </cfRule>
  </conditionalFormatting>
  <conditionalFormatting sqref="K47">
    <cfRule type="cellIs" dxfId="13" priority="5" operator="lessThan">
      <formula>1</formula>
    </cfRule>
    <cfRule type="cellIs" dxfId="12" priority="6" operator="lessThan">
      <formula>$D$47</formula>
    </cfRule>
  </conditionalFormatting>
  <conditionalFormatting sqref="K48:K55">
    <cfRule type="cellIs" dxfId="11" priority="3" operator="lessThan">
      <formula>1</formula>
    </cfRule>
    <cfRule type="cellIs" dxfId="10" priority="4" operator="lessThan">
      <formula>$D$47</formula>
    </cfRule>
  </conditionalFormatting>
  <conditionalFormatting sqref="K58:K66">
    <cfRule type="cellIs" dxfId="9" priority="1" operator="lessThan">
      <formula>1</formula>
    </cfRule>
    <cfRule type="cellIs" dxfId="8" priority="2" operator="lessThan">
      <formula>$D$47</formula>
    </cfRule>
  </conditionalFormatting>
  <pageMargins left="0.7" right="0.7" top="0.75" bottom="0.75" header="0.3" footer="0.3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4A03-6442-BA47-8017-236866B583B8}">
  <sheetPr>
    <pageSetUpPr fitToPage="1"/>
  </sheetPr>
  <dimension ref="A1:BA100"/>
  <sheetViews>
    <sheetView showGridLines="0" topLeftCell="C3" zoomScale="90" zoomScaleNormal="90" workbookViewId="0">
      <selection activeCell="D3" sqref="D3"/>
    </sheetView>
  </sheetViews>
  <sheetFormatPr baseColWidth="10" defaultColWidth="9.1640625" defaultRowHeight="13"/>
  <cols>
    <col min="1" max="1" width="6.5" style="10" hidden="1" customWidth="1"/>
    <col min="2" max="2" width="6.1640625" style="10" hidden="1" customWidth="1"/>
    <col min="3" max="3" width="3.83203125" style="10" customWidth="1"/>
    <col min="4" max="5" width="7.5" style="10" customWidth="1"/>
    <col min="6" max="6" width="7.5" style="5" hidden="1" customWidth="1"/>
    <col min="7" max="7" width="7.5" style="10" hidden="1" customWidth="1"/>
    <col min="8" max="8" width="4.6640625" style="10" customWidth="1"/>
    <col min="9" max="52" width="5" style="10" bestFit="1" customWidth="1"/>
    <col min="53" max="218" width="7.5" style="10" customWidth="1"/>
    <col min="219" max="16384" width="9.1640625" style="10"/>
  </cols>
  <sheetData>
    <row r="1" spans="1:53" ht="10" customHeight="1">
      <c r="A1" s="50"/>
      <c r="B1" s="50"/>
      <c r="C1" s="50"/>
      <c r="D1" s="50"/>
      <c r="E1" s="50"/>
      <c r="F1" s="51"/>
    </row>
    <row r="2" spans="1:53" s="52" customFormat="1" ht="19" thickBot="1">
      <c r="F2" s="53"/>
      <c r="H2" s="54" t="s">
        <v>16</v>
      </c>
    </row>
    <row r="3" spans="1:53" s="58" customFormat="1" ht="39" customHeight="1" thickBot="1">
      <c r="A3" s="55"/>
      <c r="B3" s="56"/>
      <c r="C3" s="56"/>
      <c r="D3" s="57" t="s">
        <v>17</v>
      </c>
      <c r="F3" s="59"/>
      <c r="G3" s="59"/>
      <c r="H3" s="60">
        <v>10</v>
      </c>
      <c r="I3" s="61">
        <f>H3+1</f>
        <v>11</v>
      </c>
      <c r="J3" s="61">
        <f t="shared" ref="J3:AU3" si="0">I3+1</f>
        <v>12</v>
      </c>
      <c r="K3" s="61">
        <f t="shared" si="0"/>
        <v>13</v>
      </c>
      <c r="L3" s="61">
        <f t="shared" si="0"/>
        <v>14</v>
      </c>
      <c r="M3" s="61">
        <f t="shared" si="0"/>
        <v>15</v>
      </c>
      <c r="N3" s="61">
        <f t="shared" si="0"/>
        <v>16</v>
      </c>
      <c r="O3" s="61">
        <f t="shared" si="0"/>
        <v>17</v>
      </c>
      <c r="P3" s="61">
        <f t="shared" si="0"/>
        <v>18</v>
      </c>
      <c r="Q3" s="61">
        <f t="shared" si="0"/>
        <v>19</v>
      </c>
      <c r="R3" s="61">
        <f t="shared" si="0"/>
        <v>20</v>
      </c>
      <c r="S3" s="61">
        <f t="shared" si="0"/>
        <v>21</v>
      </c>
      <c r="T3" s="61">
        <f t="shared" si="0"/>
        <v>22</v>
      </c>
      <c r="U3" s="61">
        <f t="shared" si="0"/>
        <v>23</v>
      </c>
      <c r="V3" s="61">
        <f t="shared" si="0"/>
        <v>24</v>
      </c>
      <c r="W3" s="61">
        <f t="shared" si="0"/>
        <v>25</v>
      </c>
      <c r="X3" s="61">
        <f t="shared" si="0"/>
        <v>26</v>
      </c>
      <c r="Y3" s="61">
        <f t="shared" si="0"/>
        <v>27</v>
      </c>
      <c r="Z3" s="61">
        <f t="shared" si="0"/>
        <v>28</v>
      </c>
      <c r="AA3" s="61">
        <f t="shared" si="0"/>
        <v>29</v>
      </c>
      <c r="AB3" s="61">
        <f t="shared" si="0"/>
        <v>30</v>
      </c>
      <c r="AC3" s="61">
        <f t="shared" si="0"/>
        <v>31</v>
      </c>
      <c r="AD3" s="61">
        <f t="shared" si="0"/>
        <v>32</v>
      </c>
      <c r="AE3" s="61">
        <f t="shared" si="0"/>
        <v>33</v>
      </c>
      <c r="AF3" s="61">
        <f t="shared" si="0"/>
        <v>34</v>
      </c>
      <c r="AG3" s="61">
        <f t="shared" si="0"/>
        <v>35</v>
      </c>
      <c r="AH3" s="61">
        <f t="shared" si="0"/>
        <v>36</v>
      </c>
      <c r="AI3" s="61">
        <f t="shared" si="0"/>
        <v>37</v>
      </c>
      <c r="AJ3" s="61">
        <f t="shared" si="0"/>
        <v>38</v>
      </c>
      <c r="AK3" s="61">
        <f t="shared" si="0"/>
        <v>39</v>
      </c>
      <c r="AL3" s="61">
        <f t="shared" si="0"/>
        <v>40</v>
      </c>
      <c r="AM3" s="61">
        <f t="shared" si="0"/>
        <v>41</v>
      </c>
      <c r="AN3" s="61">
        <f t="shared" si="0"/>
        <v>42</v>
      </c>
      <c r="AO3" s="61">
        <f t="shared" si="0"/>
        <v>43</v>
      </c>
      <c r="AP3" s="61">
        <f t="shared" si="0"/>
        <v>44</v>
      </c>
      <c r="AQ3" s="61">
        <f t="shared" si="0"/>
        <v>45</v>
      </c>
      <c r="AR3" s="61">
        <f t="shared" si="0"/>
        <v>46</v>
      </c>
      <c r="AS3" s="61">
        <f t="shared" si="0"/>
        <v>47</v>
      </c>
      <c r="AT3" s="61">
        <f t="shared" si="0"/>
        <v>48</v>
      </c>
      <c r="AU3" s="61">
        <f t="shared" si="0"/>
        <v>49</v>
      </c>
      <c r="AV3" s="61">
        <f>AU3+1</f>
        <v>50</v>
      </c>
      <c r="AW3" s="61">
        <f>AV3+1</f>
        <v>51</v>
      </c>
      <c r="AX3" s="61">
        <f>AW3+1</f>
        <v>52</v>
      </c>
      <c r="AY3" s="61">
        <f>AX3+1</f>
        <v>53</v>
      </c>
      <c r="AZ3" s="61">
        <f>AY3+1</f>
        <v>54</v>
      </c>
    </row>
    <row r="4" spans="1:53" ht="10.25" hidden="1" customHeight="1" thickBot="1">
      <c r="A4" s="62"/>
      <c r="B4" s="63"/>
      <c r="C4" s="50"/>
      <c r="D4" s="50"/>
      <c r="F4" s="51"/>
    </row>
    <row r="5" spans="1:53" ht="14.5" hidden="1" customHeight="1" thickBot="1">
      <c r="A5" s="64"/>
      <c r="B5" s="64"/>
      <c r="C5" s="50"/>
      <c r="D5" s="50"/>
      <c r="F5" s="51"/>
    </row>
    <row r="6" spans="1:53" ht="26" customHeight="1">
      <c r="A6" s="65"/>
      <c r="B6" s="65"/>
      <c r="C6" s="50"/>
      <c r="D6" s="6" t="s">
        <v>18</v>
      </c>
      <c r="E6" s="66" t="str">
        <f>IF(D3="l","[L]adies",IF(D3="m","[M]ens",""))</f>
        <v>[M]ens</v>
      </c>
      <c r="F6" s="51"/>
      <c r="I6" s="179" t="s">
        <v>19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</row>
    <row r="7" spans="1:53" ht="18" hidden="1" customHeight="1">
      <c r="A7" s="50"/>
      <c r="B7" s="50"/>
      <c r="C7" s="50"/>
      <c r="D7" s="50"/>
      <c r="E7" s="50"/>
      <c r="F7" s="51"/>
    </row>
    <row r="8" spans="1:53" s="5" customFormat="1" ht="36" hidden="1" customHeight="1">
      <c r="A8" s="67" t="s">
        <v>12</v>
      </c>
      <c r="B8" s="68" t="s">
        <v>14</v>
      </c>
      <c r="C8" s="51"/>
      <c r="D8" s="69" t="str">
        <f>IF(D$3="L","LX",IF(D$3="m","MX","Sex?"))</f>
        <v>MX</v>
      </c>
      <c r="E8" s="70" t="s">
        <v>11</v>
      </c>
      <c r="F8" s="51" t="s">
        <v>20</v>
      </c>
      <c r="H8" s="71">
        <f t="shared" ref="H8:AZ8" si="1">SUM(H10:H28)</f>
        <v>10</v>
      </c>
      <c r="I8" s="71">
        <f t="shared" si="1"/>
        <v>11</v>
      </c>
      <c r="J8" s="71">
        <f t="shared" si="1"/>
        <v>12</v>
      </c>
      <c r="K8" s="71">
        <f t="shared" si="1"/>
        <v>13</v>
      </c>
      <c r="L8" s="71">
        <f t="shared" si="1"/>
        <v>14</v>
      </c>
      <c r="M8" s="71">
        <f t="shared" si="1"/>
        <v>15</v>
      </c>
      <c r="N8" s="71">
        <f t="shared" si="1"/>
        <v>16</v>
      </c>
      <c r="O8" s="71">
        <f t="shared" si="1"/>
        <v>17</v>
      </c>
      <c r="P8" s="71">
        <f t="shared" si="1"/>
        <v>18</v>
      </c>
      <c r="Q8" s="71">
        <f t="shared" si="1"/>
        <v>19</v>
      </c>
      <c r="R8" s="71">
        <f t="shared" si="1"/>
        <v>20</v>
      </c>
      <c r="S8" s="71">
        <f t="shared" si="1"/>
        <v>21</v>
      </c>
      <c r="T8" s="71">
        <f t="shared" si="1"/>
        <v>22</v>
      </c>
      <c r="U8" s="71">
        <f t="shared" si="1"/>
        <v>23</v>
      </c>
      <c r="V8" s="71">
        <f t="shared" si="1"/>
        <v>24</v>
      </c>
      <c r="W8" s="71">
        <f t="shared" si="1"/>
        <v>25</v>
      </c>
      <c r="X8" s="71">
        <f t="shared" si="1"/>
        <v>26</v>
      </c>
      <c r="Y8" s="71">
        <f t="shared" si="1"/>
        <v>27</v>
      </c>
      <c r="Z8" s="71">
        <f t="shared" si="1"/>
        <v>28</v>
      </c>
      <c r="AA8" s="71">
        <f t="shared" si="1"/>
        <v>29</v>
      </c>
      <c r="AB8" s="71">
        <f t="shared" si="1"/>
        <v>30</v>
      </c>
      <c r="AC8" s="71">
        <f t="shared" si="1"/>
        <v>31</v>
      </c>
      <c r="AD8" s="71">
        <f t="shared" si="1"/>
        <v>32</v>
      </c>
      <c r="AE8" s="71">
        <f t="shared" si="1"/>
        <v>33</v>
      </c>
      <c r="AF8" s="71">
        <f t="shared" si="1"/>
        <v>34</v>
      </c>
      <c r="AG8" s="71">
        <f t="shared" si="1"/>
        <v>35</v>
      </c>
      <c r="AH8" s="71">
        <f t="shared" si="1"/>
        <v>36</v>
      </c>
      <c r="AI8" s="71">
        <f t="shared" si="1"/>
        <v>37</v>
      </c>
      <c r="AJ8" s="71">
        <f t="shared" si="1"/>
        <v>38</v>
      </c>
      <c r="AK8" s="71">
        <f t="shared" si="1"/>
        <v>39</v>
      </c>
      <c r="AL8" s="71">
        <f t="shared" si="1"/>
        <v>40</v>
      </c>
      <c r="AM8" s="71">
        <f t="shared" si="1"/>
        <v>41</v>
      </c>
      <c r="AN8" s="71">
        <f t="shared" si="1"/>
        <v>42</v>
      </c>
      <c r="AO8" s="71">
        <f t="shared" si="1"/>
        <v>43</v>
      </c>
      <c r="AP8" s="71">
        <f t="shared" si="1"/>
        <v>44</v>
      </c>
      <c r="AQ8" s="71">
        <f t="shared" si="1"/>
        <v>45</v>
      </c>
      <c r="AR8" s="71">
        <f t="shared" si="1"/>
        <v>46</v>
      </c>
      <c r="AS8" s="71">
        <f t="shared" si="1"/>
        <v>47</v>
      </c>
      <c r="AT8" s="71">
        <f t="shared" si="1"/>
        <v>48</v>
      </c>
      <c r="AU8" s="71">
        <f t="shared" si="1"/>
        <v>49</v>
      </c>
      <c r="AV8" s="71">
        <f t="shared" si="1"/>
        <v>50</v>
      </c>
      <c r="AW8" s="71">
        <f t="shared" si="1"/>
        <v>51</v>
      </c>
      <c r="AX8" s="71">
        <f t="shared" si="1"/>
        <v>52</v>
      </c>
      <c r="AY8" s="71">
        <f t="shared" si="1"/>
        <v>53</v>
      </c>
      <c r="AZ8" s="71">
        <f t="shared" si="1"/>
        <v>54</v>
      </c>
    </row>
    <row r="9" spans="1:53" ht="5" customHeight="1">
      <c r="A9" s="72"/>
      <c r="B9" s="72"/>
      <c r="C9" s="50"/>
      <c r="D9" s="73"/>
      <c r="E9" s="73"/>
      <c r="F9" s="51"/>
    </row>
    <row r="10" spans="1:53" ht="40" customHeight="1">
      <c r="A10" s="74">
        <v>10</v>
      </c>
      <c r="B10" s="75">
        <v>4</v>
      </c>
      <c r="C10" s="50"/>
      <c r="D10" s="76">
        <f>Indices!B10</f>
        <v>1</v>
      </c>
      <c r="E10" s="77">
        <v>1</v>
      </c>
      <c r="F10" s="78" t="e">
        <f>IF(#REF!-D10&lt;0,0,IF(#REF!-D10&lt;18,1,IF(#REF!-D10&lt;36,2,3)))</f>
        <v>#REF!</v>
      </c>
      <c r="G10" s="79"/>
      <c r="H10" s="80">
        <f t="shared" ref="H10:W18" si="2">IF(H$3-$D10&lt;0,0,IF(H$3-$D10&lt;18,1,IF(H$3-$D10&lt;36,2,3)))</f>
        <v>1</v>
      </c>
      <c r="I10" s="80">
        <f t="shared" si="2"/>
        <v>1</v>
      </c>
      <c r="J10" s="80">
        <f t="shared" si="2"/>
        <v>1</v>
      </c>
      <c r="K10" s="80">
        <f t="shared" si="2"/>
        <v>1</v>
      </c>
      <c r="L10" s="80">
        <f t="shared" si="2"/>
        <v>1</v>
      </c>
      <c r="M10" s="80">
        <f t="shared" si="2"/>
        <v>1</v>
      </c>
      <c r="N10" s="80">
        <f t="shared" si="2"/>
        <v>1</v>
      </c>
      <c r="O10" s="80">
        <f t="shared" si="2"/>
        <v>1</v>
      </c>
      <c r="P10" s="80">
        <f t="shared" si="2"/>
        <v>1</v>
      </c>
      <c r="Q10" s="80">
        <f t="shared" si="2"/>
        <v>2</v>
      </c>
      <c r="R10" s="80">
        <f t="shared" si="2"/>
        <v>2</v>
      </c>
      <c r="S10" s="80">
        <f t="shared" si="2"/>
        <v>2</v>
      </c>
      <c r="T10" s="80">
        <f t="shared" si="2"/>
        <v>2</v>
      </c>
      <c r="U10" s="80">
        <f t="shared" si="2"/>
        <v>2</v>
      </c>
      <c r="V10" s="80">
        <f t="shared" si="2"/>
        <v>2</v>
      </c>
      <c r="W10" s="80">
        <f t="shared" si="2"/>
        <v>2</v>
      </c>
      <c r="X10" s="80">
        <f t="shared" ref="X10:AZ18" si="3">IF(X$3-$D10&lt;0,0,IF(X$3-$D10&lt;18,1,IF(X$3-$D10&lt;36,2,3)))</f>
        <v>2</v>
      </c>
      <c r="Y10" s="80">
        <f t="shared" si="3"/>
        <v>2</v>
      </c>
      <c r="Z10" s="80">
        <f t="shared" si="3"/>
        <v>2</v>
      </c>
      <c r="AA10" s="80">
        <f t="shared" si="3"/>
        <v>2</v>
      </c>
      <c r="AB10" s="80">
        <f t="shared" si="3"/>
        <v>2</v>
      </c>
      <c r="AC10" s="80">
        <f t="shared" si="3"/>
        <v>2</v>
      </c>
      <c r="AD10" s="80">
        <f t="shared" si="3"/>
        <v>2</v>
      </c>
      <c r="AE10" s="80">
        <f t="shared" si="3"/>
        <v>2</v>
      </c>
      <c r="AF10" s="80">
        <f t="shared" si="3"/>
        <v>2</v>
      </c>
      <c r="AG10" s="80">
        <f t="shared" si="3"/>
        <v>2</v>
      </c>
      <c r="AH10" s="80">
        <f t="shared" si="3"/>
        <v>2</v>
      </c>
      <c r="AI10" s="80">
        <f t="shared" si="3"/>
        <v>3</v>
      </c>
      <c r="AJ10" s="80">
        <f t="shared" si="3"/>
        <v>3</v>
      </c>
      <c r="AK10" s="80">
        <f t="shared" si="3"/>
        <v>3</v>
      </c>
      <c r="AL10" s="80">
        <f t="shared" si="3"/>
        <v>3</v>
      </c>
      <c r="AM10" s="80">
        <f t="shared" si="3"/>
        <v>3</v>
      </c>
      <c r="AN10" s="80">
        <f t="shared" si="3"/>
        <v>3</v>
      </c>
      <c r="AO10" s="80">
        <f t="shared" si="3"/>
        <v>3</v>
      </c>
      <c r="AP10" s="80">
        <f t="shared" si="3"/>
        <v>3</v>
      </c>
      <c r="AQ10" s="80">
        <f t="shared" si="3"/>
        <v>3</v>
      </c>
      <c r="AR10" s="80">
        <f t="shared" si="3"/>
        <v>3</v>
      </c>
      <c r="AS10" s="80">
        <f t="shared" si="3"/>
        <v>3</v>
      </c>
      <c r="AT10" s="80">
        <f t="shared" si="3"/>
        <v>3</v>
      </c>
      <c r="AU10" s="80">
        <f t="shared" si="3"/>
        <v>3</v>
      </c>
      <c r="AV10" s="80">
        <f t="shared" si="3"/>
        <v>3</v>
      </c>
      <c r="AW10" s="80">
        <f t="shared" si="3"/>
        <v>3</v>
      </c>
      <c r="AX10" s="80">
        <f t="shared" si="3"/>
        <v>3</v>
      </c>
      <c r="AY10" s="80">
        <f t="shared" si="3"/>
        <v>3</v>
      </c>
      <c r="AZ10" s="80">
        <f t="shared" si="3"/>
        <v>3</v>
      </c>
      <c r="BA10" s="81">
        <v>1</v>
      </c>
    </row>
    <row r="11" spans="1:53" ht="40" customHeight="1">
      <c r="A11" s="74">
        <v>17</v>
      </c>
      <c r="B11" s="75">
        <v>10</v>
      </c>
      <c r="C11" s="50"/>
      <c r="D11" s="76">
        <f>Indices!B11</f>
        <v>7</v>
      </c>
      <c r="E11" s="77">
        <v>2</v>
      </c>
      <c r="F11" s="78" t="e">
        <f>IF(#REF!-D11&lt;0,0,IF(#REF!-D11&lt;18,1,IF(#REF!-D11&lt;36,2,3)))</f>
        <v>#REF!</v>
      </c>
      <c r="G11" s="79"/>
      <c r="H11" s="80">
        <f t="shared" si="2"/>
        <v>1</v>
      </c>
      <c r="I11" s="80">
        <f t="shared" si="2"/>
        <v>1</v>
      </c>
      <c r="J11" s="80">
        <f t="shared" si="2"/>
        <v>1</v>
      </c>
      <c r="K11" s="80">
        <f t="shared" si="2"/>
        <v>1</v>
      </c>
      <c r="L11" s="80">
        <f t="shared" si="2"/>
        <v>1</v>
      </c>
      <c r="M11" s="80">
        <f t="shared" si="2"/>
        <v>1</v>
      </c>
      <c r="N11" s="80">
        <f t="shared" si="2"/>
        <v>1</v>
      </c>
      <c r="O11" s="80">
        <f t="shared" si="2"/>
        <v>1</v>
      </c>
      <c r="P11" s="80">
        <f t="shared" si="2"/>
        <v>1</v>
      </c>
      <c r="Q11" s="80">
        <f t="shared" si="2"/>
        <v>1</v>
      </c>
      <c r="R11" s="80">
        <f t="shared" si="2"/>
        <v>1</v>
      </c>
      <c r="S11" s="80">
        <f t="shared" si="2"/>
        <v>1</v>
      </c>
      <c r="T11" s="80">
        <f t="shared" si="2"/>
        <v>1</v>
      </c>
      <c r="U11" s="80">
        <f t="shared" si="2"/>
        <v>1</v>
      </c>
      <c r="V11" s="80">
        <f t="shared" si="2"/>
        <v>1</v>
      </c>
      <c r="W11" s="80">
        <f t="shared" si="2"/>
        <v>2</v>
      </c>
      <c r="X11" s="80">
        <f t="shared" si="3"/>
        <v>2</v>
      </c>
      <c r="Y11" s="80">
        <f t="shared" si="3"/>
        <v>2</v>
      </c>
      <c r="Z11" s="80">
        <f t="shared" si="3"/>
        <v>2</v>
      </c>
      <c r="AA11" s="80">
        <f t="shared" si="3"/>
        <v>2</v>
      </c>
      <c r="AB11" s="80">
        <f t="shared" si="3"/>
        <v>2</v>
      </c>
      <c r="AC11" s="80">
        <f t="shared" si="3"/>
        <v>2</v>
      </c>
      <c r="AD11" s="80">
        <f t="shared" si="3"/>
        <v>2</v>
      </c>
      <c r="AE11" s="80">
        <f t="shared" si="3"/>
        <v>2</v>
      </c>
      <c r="AF11" s="80">
        <f t="shared" si="3"/>
        <v>2</v>
      </c>
      <c r="AG11" s="80">
        <f t="shared" si="3"/>
        <v>2</v>
      </c>
      <c r="AH11" s="80">
        <f t="shared" si="3"/>
        <v>2</v>
      </c>
      <c r="AI11" s="80">
        <f t="shared" si="3"/>
        <v>2</v>
      </c>
      <c r="AJ11" s="80">
        <f t="shared" si="3"/>
        <v>2</v>
      </c>
      <c r="AK11" s="80">
        <f t="shared" si="3"/>
        <v>2</v>
      </c>
      <c r="AL11" s="80">
        <f t="shared" si="3"/>
        <v>2</v>
      </c>
      <c r="AM11" s="80">
        <f t="shared" si="3"/>
        <v>2</v>
      </c>
      <c r="AN11" s="80">
        <f t="shared" si="3"/>
        <v>2</v>
      </c>
      <c r="AO11" s="80">
        <f t="shared" si="3"/>
        <v>3</v>
      </c>
      <c r="AP11" s="80">
        <f t="shared" si="3"/>
        <v>3</v>
      </c>
      <c r="AQ11" s="80">
        <f t="shared" si="3"/>
        <v>3</v>
      </c>
      <c r="AR11" s="80">
        <f t="shared" si="3"/>
        <v>3</v>
      </c>
      <c r="AS11" s="80">
        <f t="shared" si="3"/>
        <v>3</v>
      </c>
      <c r="AT11" s="80">
        <f t="shared" si="3"/>
        <v>3</v>
      </c>
      <c r="AU11" s="80">
        <f t="shared" si="3"/>
        <v>3</v>
      </c>
      <c r="AV11" s="80">
        <f t="shared" si="3"/>
        <v>3</v>
      </c>
      <c r="AW11" s="80">
        <f t="shared" si="3"/>
        <v>3</v>
      </c>
      <c r="AX11" s="80">
        <f t="shared" si="3"/>
        <v>3</v>
      </c>
      <c r="AY11" s="80">
        <f t="shared" si="3"/>
        <v>3</v>
      </c>
      <c r="AZ11" s="80">
        <f t="shared" si="3"/>
        <v>3</v>
      </c>
      <c r="BA11" s="81">
        <v>2</v>
      </c>
    </row>
    <row r="12" spans="1:53" ht="40" customHeight="1">
      <c r="A12" s="74">
        <v>6</v>
      </c>
      <c r="B12" s="75">
        <v>1</v>
      </c>
      <c r="C12" s="50"/>
      <c r="D12" s="76">
        <f>Indices!B12</f>
        <v>9</v>
      </c>
      <c r="E12" s="77">
        <v>3</v>
      </c>
      <c r="F12" s="78" t="e">
        <f>IF(#REF!-D12&lt;0,0,IF(#REF!-D12&lt;18,1,IF(#REF!-D12&lt;36,2,3)))</f>
        <v>#REF!</v>
      </c>
      <c r="G12" s="79"/>
      <c r="H12" s="80">
        <f t="shared" si="2"/>
        <v>1</v>
      </c>
      <c r="I12" s="80">
        <f t="shared" si="2"/>
        <v>1</v>
      </c>
      <c r="J12" s="80">
        <f t="shared" si="2"/>
        <v>1</v>
      </c>
      <c r="K12" s="80">
        <f t="shared" si="2"/>
        <v>1</v>
      </c>
      <c r="L12" s="80">
        <f t="shared" si="2"/>
        <v>1</v>
      </c>
      <c r="M12" s="80">
        <f t="shared" si="2"/>
        <v>1</v>
      </c>
      <c r="N12" s="80">
        <f t="shared" si="2"/>
        <v>1</v>
      </c>
      <c r="O12" s="80">
        <f t="shared" si="2"/>
        <v>1</v>
      </c>
      <c r="P12" s="80">
        <f t="shared" si="2"/>
        <v>1</v>
      </c>
      <c r="Q12" s="80">
        <f t="shared" si="2"/>
        <v>1</v>
      </c>
      <c r="R12" s="80">
        <f t="shared" si="2"/>
        <v>1</v>
      </c>
      <c r="S12" s="80">
        <f t="shared" si="2"/>
        <v>1</v>
      </c>
      <c r="T12" s="80">
        <f t="shared" si="2"/>
        <v>1</v>
      </c>
      <c r="U12" s="80">
        <f t="shared" si="2"/>
        <v>1</v>
      </c>
      <c r="V12" s="80">
        <f t="shared" si="2"/>
        <v>1</v>
      </c>
      <c r="W12" s="80">
        <f t="shared" si="2"/>
        <v>1</v>
      </c>
      <c r="X12" s="80">
        <f t="shared" si="3"/>
        <v>1</v>
      </c>
      <c r="Y12" s="80">
        <f t="shared" si="3"/>
        <v>2</v>
      </c>
      <c r="Z12" s="80">
        <f t="shared" si="3"/>
        <v>2</v>
      </c>
      <c r="AA12" s="80">
        <f t="shared" si="3"/>
        <v>2</v>
      </c>
      <c r="AB12" s="80">
        <f t="shared" si="3"/>
        <v>2</v>
      </c>
      <c r="AC12" s="80">
        <f t="shared" si="3"/>
        <v>2</v>
      </c>
      <c r="AD12" s="80">
        <f t="shared" si="3"/>
        <v>2</v>
      </c>
      <c r="AE12" s="80">
        <f t="shared" si="3"/>
        <v>2</v>
      </c>
      <c r="AF12" s="80">
        <f t="shared" si="3"/>
        <v>2</v>
      </c>
      <c r="AG12" s="80">
        <f t="shared" si="3"/>
        <v>2</v>
      </c>
      <c r="AH12" s="80">
        <f t="shared" si="3"/>
        <v>2</v>
      </c>
      <c r="AI12" s="80">
        <f t="shared" si="3"/>
        <v>2</v>
      </c>
      <c r="AJ12" s="80">
        <f t="shared" si="3"/>
        <v>2</v>
      </c>
      <c r="AK12" s="80">
        <f t="shared" si="3"/>
        <v>2</v>
      </c>
      <c r="AL12" s="80">
        <f t="shared" si="3"/>
        <v>2</v>
      </c>
      <c r="AM12" s="80">
        <f t="shared" si="3"/>
        <v>2</v>
      </c>
      <c r="AN12" s="80">
        <f t="shared" si="3"/>
        <v>2</v>
      </c>
      <c r="AO12" s="80">
        <f t="shared" si="3"/>
        <v>2</v>
      </c>
      <c r="AP12" s="80">
        <f t="shared" si="3"/>
        <v>2</v>
      </c>
      <c r="AQ12" s="80">
        <f t="shared" si="3"/>
        <v>3</v>
      </c>
      <c r="AR12" s="80">
        <f t="shared" si="3"/>
        <v>3</v>
      </c>
      <c r="AS12" s="80">
        <f t="shared" si="3"/>
        <v>3</v>
      </c>
      <c r="AT12" s="80">
        <f t="shared" si="3"/>
        <v>3</v>
      </c>
      <c r="AU12" s="80">
        <f t="shared" si="3"/>
        <v>3</v>
      </c>
      <c r="AV12" s="80">
        <f t="shared" si="3"/>
        <v>3</v>
      </c>
      <c r="AW12" s="80">
        <f t="shared" si="3"/>
        <v>3</v>
      </c>
      <c r="AX12" s="80">
        <f t="shared" si="3"/>
        <v>3</v>
      </c>
      <c r="AY12" s="80">
        <f t="shared" si="3"/>
        <v>3</v>
      </c>
      <c r="AZ12" s="80">
        <f t="shared" si="3"/>
        <v>3</v>
      </c>
      <c r="BA12" s="81">
        <v>3</v>
      </c>
    </row>
    <row r="13" spans="1:53" ht="40" customHeight="1">
      <c r="A13" s="74">
        <v>3</v>
      </c>
      <c r="B13" s="75">
        <v>13</v>
      </c>
      <c r="C13" s="50"/>
      <c r="D13" s="76">
        <f>Indices!B13</f>
        <v>13</v>
      </c>
      <c r="E13" s="77">
        <v>4</v>
      </c>
      <c r="F13" s="78" t="e">
        <f>IF(#REF!-D13&lt;0,0,IF(#REF!-D13&lt;18,1,IF(#REF!-D13&lt;36,2,3)))</f>
        <v>#REF!</v>
      </c>
      <c r="G13" s="79"/>
      <c r="H13" s="80">
        <f t="shared" si="2"/>
        <v>0</v>
      </c>
      <c r="I13" s="80">
        <f t="shared" si="2"/>
        <v>0</v>
      </c>
      <c r="J13" s="80">
        <f t="shared" si="2"/>
        <v>0</v>
      </c>
      <c r="K13" s="80">
        <f t="shared" si="2"/>
        <v>1</v>
      </c>
      <c r="L13" s="80">
        <f t="shared" si="2"/>
        <v>1</v>
      </c>
      <c r="M13" s="80">
        <f t="shared" si="2"/>
        <v>1</v>
      </c>
      <c r="N13" s="80">
        <f t="shared" si="2"/>
        <v>1</v>
      </c>
      <c r="O13" s="80">
        <f t="shared" si="2"/>
        <v>1</v>
      </c>
      <c r="P13" s="80">
        <f t="shared" si="2"/>
        <v>1</v>
      </c>
      <c r="Q13" s="80">
        <f t="shared" si="2"/>
        <v>1</v>
      </c>
      <c r="R13" s="80">
        <f t="shared" si="2"/>
        <v>1</v>
      </c>
      <c r="S13" s="80">
        <f t="shared" si="2"/>
        <v>1</v>
      </c>
      <c r="T13" s="80">
        <f t="shared" si="2"/>
        <v>1</v>
      </c>
      <c r="U13" s="80">
        <f t="shared" si="2"/>
        <v>1</v>
      </c>
      <c r="V13" s="80">
        <f t="shared" si="2"/>
        <v>1</v>
      </c>
      <c r="W13" s="80">
        <f t="shared" si="2"/>
        <v>1</v>
      </c>
      <c r="X13" s="80">
        <f t="shared" si="3"/>
        <v>1</v>
      </c>
      <c r="Y13" s="80">
        <f t="shared" si="3"/>
        <v>1</v>
      </c>
      <c r="Z13" s="80">
        <f t="shared" si="3"/>
        <v>1</v>
      </c>
      <c r="AA13" s="80">
        <f t="shared" si="3"/>
        <v>1</v>
      </c>
      <c r="AB13" s="80">
        <f t="shared" si="3"/>
        <v>1</v>
      </c>
      <c r="AC13" s="80">
        <f t="shared" si="3"/>
        <v>2</v>
      </c>
      <c r="AD13" s="80">
        <f t="shared" si="3"/>
        <v>2</v>
      </c>
      <c r="AE13" s="80">
        <f t="shared" si="3"/>
        <v>2</v>
      </c>
      <c r="AF13" s="80">
        <f t="shared" si="3"/>
        <v>2</v>
      </c>
      <c r="AG13" s="80">
        <f t="shared" si="3"/>
        <v>2</v>
      </c>
      <c r="AH13" s="80">
        <f t="shared" si="3"/>
        <v>2</v>
      </c>
      <c r="AI13" s="80">
        <f t="shared" si="3"/>
        <v>2</v>
      </c>
      <c r="AJ13" s="80">
        <f t="shared" si="3"/>
        <v>2</v>
      </c>
      <c r="AK13" s="80">
        <f t="shared" si="3"/>
        <v>2</v>
      </c>
      <c r="AL13" s="80">
        <f t="shared" si="3"/>
        <v>2</v>
      </c>
      <c r="AM13" s="80">
        <f t="shared" si="3"/>
        <v>2</v>
      </c>
      <c r="AN13" s="80">
        <f t="shared" si="3"/>
        <v>2</v>
      </c>
      <c r="AO13" s="80">
        <f t="shared" si="3"/>
        <v>2</v>
      </c>
      <c r="AP13" s="80">
        <f t="shared" si="3"/>
        <v>2</v>
      </c>
      <c r="AQ13" s="80">
        <f t="shared" si="3"/>
        <v>2</v>
      </c>
      <c r="AR13" s="80">
        <f t="shared" si="3"/>
        <v>2</v>
      </c>
      <c r="AS13" s="80">
        <f t="shared" si="3"/>
        <v>2</v>
      </c>
      <c r="AT13" s="80">
        <f t="shared" si="3"/>
        <v>2</v>
      </c>
      <c r="AU13" s="80">
        <f t="shared" si="3"/>
        <v>3</v>
      </c>
      <c r="AV13" s="80">
        <f t="shared" si="3"/>
        <v>3</v>
      </c>
      <c r="AW13" s="80">
        <f t="shared" si="3"/>
        <v>3</v>
      </c>
      <c r="AX13" s="80">
        <f t="shared" si="3"/>
        <v>3</v>
      </c>
      <c r="AY13" s="80">
        <f t="shared" si="3"/>
        <v>3</v>
      </c>
      <c r="AZ13" s="80">
        <f t="shared" si="3"/>
        <v>3</v>
      </c>
      <c r="BA13" s="81">
        <v>4</v>
      </c>
    </row>
    <row r="14" spans="1:53" ht="40" customHeight="1">
      <c r="A14" s="74">
        <v>14</v>
      </c>
      <c r="B14" s="75">
        <v>17</v>
      </c>
      <c r="C14" s="50"/>
      <c r="D14" s="76">
        <f>Indices!B14</f>
        <v>10</v>
      </c>
      <c r="E14" s="77">
        <v>5</v>
      </c>
      <c r="F14" s="78" t="e">
        <f>IF(#REF!-D14&lt;0,0,IF(#REF!-D14&lt;18,1,IF(#REF!-D14&lt;36,2,3)))</f>
        <v>#REF!</v>
      </c>
      <c r="G14" s="79"/>
      <c r="H14" s="80">
        <f t="shared" si="2"/>
        <v>1</v>
      </c>
      <c r="I14" s="80">
        <f t="shared" si="2"/>
        <v>1</v>
      </c>
      <c r="J14" s="80">
        <f t="shared" si="2"/>
        <v>1</v>
      </c>
      <c r="K14" s="80">
        <f t="shared" si="2"/>
        <v>1</v>
      </c>
      <c r="L14" s="80">
        <f t="shared" si="2"/>
        <v>1</v>
      </c>
      <c r="M14" s="80">
        <f t="shared" si="2"/>
        <v>1</v>
      </c>
      <c r="N14" s="80">
        <f t="shared" si="2"/>
        <v>1</v>
      </c>
      <c r="O14" s="80">
        <f t="shared" si="2"/>
        <v>1</v>
      </c>
      <c r="P14" s="80">
        <f t="shared" si="2"/>
        <v>1</v>
      </c>
      <c r="Q14" s="80">
        <f t="shared" si="2"/>
        <v>1</v>
      </c>
      <c r="R14" s="80">
        <f t="shared" si="2"/>
        <v>1</v>
      </c>
      <c r="S14" s="80">
        <f t="shared" si="2"/>
        <v>1</v>
      </c>
      <c r="T14" s="80">
        <f t="shared" si="2"/>
        <v>1</v>
      </c>
      <c r="U14" s="80">
        <f t="shared" si="2"/>
        <v>1</v>
      </c>
      <c r="V14" s="80">
        <f t="shared" si="2"/>
        <v>1</v>
      </c>
      <c r="W14" s="80">
        <f t="shared" si="2"/>
        <v>1</v>
      </c>
      <c r="X14" s="80">
        <f t="shared" si="3"/>
        <v>1</v>
      </c>
      <c r="Y14" s="80">
        <f t="shared" si="3"/>
        <v>1</v>
      </c>
      <c r="Z14" s="80">
        <f t="shared" si="3"/>
        <v>2</v>
      </c>
      <c r="AA14" s="80">
        <f t="shared" si="3"/>
        <v>2</v>
      </c>
      <c r="AB14" s="80">
        <f t="shared" si="3"/>
        <v>2</v>
      </c>
      <c r="AC14" s="80">
        <f t="shared" si="3"/>
        <v>2</v>
      </c>
      <c r="AD14" s="80">
        <f t="shared" si="3"/>
        <v>2</v>
      </c>
      <c r="AE14" s="80">
        <f t="shared" si="3"/>
        <v>2</v>
      </c>
      <c r="AF14" s="80">
        <f t="shared" si="3"/>
        <v>2</v>
      </c>
      <c r="AG14" s="80">
        <f t="shared" si="3"/>
        <v>2</v>
      </c>
      <c r="AH14" s="80">
        <f t="shared" si="3"/>
        <v>2</v>
      </c>
      <c r="AI14" s="80">
        <f t="shared" si="3"/>
        <v>2</v>
      </c>
      <c r="AJ14" s="80">
        <f t="shared" si="3"/>
        <v>2</v>
      </c>
      <c r="AK14" s="80">
        <f t="shared" si="3"/>
        <v>2</v>
      </c>
      <c r="AL14" s="80">
        <f t="shared" si="3"/>
        <v>2</v>
      </c>
      <c r="AM14" s="80">
        <f t="shared" si="3"/>
        <v>2</v>
      </c>
      <c r="AN14" s="80">
        <f t="shared" si="3"/>
        <v>2</v>
      </c>
      <c r="AO14" s="80">
        <f t="shared" si="3"/>
        <v>2</v>
      </c>
      <c r="AP14" s="80">
        <f t="shared" si="3"/>
        <v>2</v>
      </c>
      <c r="AQ14" s="80">
        <f t="shared" si="3"/>
        <v>2</v>
      </c>
      <c r="AR14" s="80">
        <f t="shared" si="3"/>
        <v>3</v>
      </c>
      <c r="AS14" s="80">
        <f t="shared" si="3"/>
        <v>3</v>
      </c>
      <c r="AT14" s="80">
        <f t="shared" si="3"/>
        <v>3</v>
      </c>
      <c r="AU14" s="80">
        <f t="shared" si="3"/>
        <v>3</v>
      </c>
      <c r="AV14" s="80">
        <f t="shared" si="3"/>
        <v>3</v>
      </c>
      <c r="AW14" s="80">
        <f t="shared" si="3"/>
        <v>3</v>
      </c>
      <c r="AX14" s="80">
        <f t="shared" si="3"/>
        <v>3</v>
      </c>
      <c r="AY14" s="80">
        <f t="shared" si="3"/>
        <v>3</v>
      </c>
      <c r="AZ14" s="80">
        <f t="shared" si="3"/>
        <v>3</v>
      </c>
      <c r="BA14" s="81">
        <v>5</v>
      </c>
    </row>
    <row r="15" spans="1:53" ht="40" customHeight="1">
      <c r="A15" s="74">
        <v>1</v>
      </c>
      <c r="B15" s="75">
        <v>6</v>
      </c>
      <c r="C15" s="50"/>
      <c r="D15" s="76">
        <f>Indices!B15</f>
        <v>16</v>
      </c>
      <c r="E15" s="77">
        <v>6</v>
      </c>
      <c r="F15" s="78" t="e">
        <f>IF(#REF!-D15&lt;0,0,IF(#REF!-D15&lt;18,1,IF(#REF!-D15&lt;36,2,3)))</f>
        <v>#REF!</v>
      </c>
      <c r="G15" s="79"/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 t="shared" si="2"/>
        <v>0</v>
      </c>
      <c r="M15" s="80">
        <f t="shared" si="2"/>
        <v>0</v>
      </c>
      <c r="N15" s="80">
        <f t="shared" si="2"/>
        <v>1</v>
      </c>
      <c r="O15" s="80">
        <f t="shared" si="2"/>
        <v>1</v>
      </c>
      <c r="P15" s="80">
        <f t="shared" si="2"/>
        <v>1</v>
      </c>
      <c r="Q15" s="80">
        <f t="shared" si="2"/>
        <v>1</v>
      </c>
      <c r="R15" s="80">
        <f t="shared" si="2"/>
        <v>1</v>
      </c>
      <c r="S15" s="80">
        <f t="shared" si="2"/>
        <v>1</v>
      </c>
      <c r="T15" s="80">
        <f t="shared" si="2"/>
        <v>1</v>
      </c>
      <c r="U15" s="80">
        <f t="shared" si="2"/>
        <v>1</v>
      </c>
      <c r="V15" s="80">
        <f t="shared" si="2"/>
        <v>1</v>
      </c>
      <c r="W15" s="80">
        <f t="shared" si="2"/>
        <v>1</v>
      </c>
      <c r="X15" s="80">
        <f t="shared" si="3"/>
        <v>1</v>
      </c>
      <c r="Y15" s="80">
        <f t="shared" si="3"/>
        <v>1</v>
      </c>
      <c r="Z15" s="80">
        <f t="shared" si="3"/>
        <v>1</v>
      </c>
      <c r="AA15" s="80">
        <f t="shared" si="3"/>
        <v>1</v>
      </c>
      <c r="AB15" s="80">
        <f t="shared" si="3"/>
        <v>1</v>
      </c>
      <c r="AC15" s="80">
        <f t="shared" si="3"/>
        <v>1</v>
      </c>
      <c r="AD15" s="80">
        <f t="shared" si="3"/>
        <v>1</v>
      </c>
      <c r="AE15" s="80">
        <f t="shared" si="3"/>
        <v>1</v>
      </c>
      <c r="AF15" s="80">
        <f t="shared" si="3"/>
        <v>2</v>
      </c>
      <c r="AG15" s="80">
        <f t="shared" si="3"/>
        <v>2</v>
      </c>
      <c r="AH15" s="80">
        <f t="shared" si="3"/>
        <v>2</v>
      </c>
      <c r="AI15" s="80">
        <f t="shared" si="3"/>
        <v>2</v>
      </c>
      <c r="AJ15" s="80">
        <f t="shared" si="3"/>
        <v>2</v>
      </c>
      <c r="AK15" s="80">
        <f t="shared" si="3"/>
        <v>2</v>
      </c>
      <c r="AL15" s="80">
        <f t="shared" si="3"/>
        <v>2</v>
      </c>
      <c r="AM15" s="80">
        <f t="shared" si="3"/>
        <v>2</v>
      </c>
      <c r="AN15" s="80">
        <f t="shared" si="3"/>
        <v>2</v>
      </c>
      <c r="AO15" s="80">
        <f t="shared" si="3"/>
        <v>2</v>
      </c>
      <c r="AP15" s="80">
        <f t="shared" si="3"/>
        <v>2</v>
      </c>
      <c r="AQ15" s="80">
        <f t="shared" si="3"/>
        <v>2</v>
      </c>
      <c r="AR15" s="80">
        <f t="shared" si="3"/>
        <v>2</v>
      </c>
      <c r="AS15" s="80">
        <f t="shared" si="3"/>
        <v>2</v>
      </c>
      <c r="AT15" s="80">
        <f t="shared" si="3"/>
        <v>2</v>
      </c>
      <c r="AU15" s="80">
        <f t="shared" si="3"/>
        <v>2</v>
      </c>
      <c r="AV15" s="80">
        <f t="shared" si="3"/>
        <v>2</v>
      </c>
      <c r="AW15" s="80">
        <f t="shared" si="3"/>
        <v>2</v>
      </c>
      <c r="AX15" s="80">
        <f t="shared" si="3"/>
        <v>3</v>
      </c>
      <c r="AY15" s="80">
        <f t="shared" si="3"/>
        <v>3</v>
      </c>
      <c r="AZ15" s="80">
        <f t="shared" si="3"/>
        <v>3</v>
      </c>
      <c r="BA15" s="81">
        <v>6</v>
      </c>
    </row>
    <row r="16" spans="1:53" ht="40" customHeight="1">
      <c r="A16" s="74">
        <v>18</v>
      </c>
      <c r="B16" s="75">
        <v>16</v>
      </c>
      <c r="C16" s="50"/>
      <c r="D16" s="76">
        <f>Indices!B16</f>
        <v>15</v>
      </c>
      <c r="E16" s="77">
        <v>7</v>
      </c>
      <c r="F16" s="78" t="e">
        <f>IF(#REF!-D16&lt;0,0,IF(#REF!-D16&lt;18,1,IF(#REF!-D16&lt;36,2,3)))</f>
        <v>#REF!</v>
      </c>
      <c r="G16" s="79"/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  <c r="L16" s="80">
        <f t="shared" si="2"/>
        <v>0</v>
      </c>
      <c r="M16" s="80">
        <f t="shared" si="2"/>
        <v>1</v>
      </c>
      <c r="N16" s="80">
        <f t="shared" si="2"/>
        <v>1</v>
      </c>
      <c r="O16" s="80">
        <f t="shared" si="2"/>
        <v>1</v>
      </c>
      <c r="P16" s="80">
        <f t="shared" si="2"/>
        <v>1</v>
      </c>
      <c r="Q16" s="80">
        <f t="shared" si="2"/>
        <v>1</v>
      </c>
      <c r="R16" s="80">
        <f t="shared" si="2"/>
        <v>1</v>
      </c>
      <c r="S16" s="80">
        <f t="shared" si="2"/>
        <v>1</v>
      </c>
      <c r="T16" s="80">
        <f t="shared" si="2"/>
        <v>1</v>
      </c>
      <c r="U16" s="80">
        <f t="shared" si="2"/>
        <v>1</v>
      </c>
      <c r="V16" s="80">
        <f t="shared" si="2"/>
        <v>1</v>
      </c>
      <c r="W16" s="80">
        <f t="shared" si="2"/>
        <v>1</v>
      </c>
      <c r="X16" s="80">
        <f t="shared" si="3"/>
        <v>1</v>
      </c>
      <c r="Y16" s="80">
        <f t="shared" si="3"/>
        <v>1</v>
      </c>
      <c r="Z16" s="80">
        <f t="shared" si="3"/>
        <v>1</v>
      </c>
      <c r="AA16" s="80">
        <f t="shared" si="3"/>
        <v>1</v>
      </c>
      <c r="AB16" s="80">
        <f t="shared" si="3"/>
        <v>1</v>
      </c>
      <c r="AC16" s="80">
        <f t="shared" si="3"/>
        <v>1</v>
      </c>
      <c r="AD16" s="80">
        <f t="shared" si="3"/>
        <v>1</v>
      </c>
      <c r="AE16" s="80">
        <f t="shared" si="3"/>
        <v>2</v>
      </c>
      <c r="AF16" s="80">
        <f t="shared" si="3"/>
        <v>2</v>
      </c>
      <c r="AG16" s="80">
        <f t="shared" si="3"/>
        <v>2</v>
      </c>
      <c r="AH16" s="80">
        <f t="shared" si="3"/>
        <v>2</v>
      </c>
      <c r="AI16" s="80">
        <f t="shared" si="3"/>
        <v>2</v>
      </c>
      <c r="AJ16" s="80">
        <f t="shared" si="3"/>
        <v>2</v>
      </c>
      <c r="AK16" s="80">
        <f t="shared" si="3"/>
        <v>2</v>
      </c>
      <c r="AL16" s="80">
        <f t="shared" si="3"/>
        <v>2</v>
      </c>
      <c r="AM16" s="80">
        <f t="shared" si="3"/>
        <v>2</v>
      </c>
      <c r="AN16" s="80">
        <f t="shared" si="3"/>
        <v>2</v>
      </c>
      <c r="AO16" s="80">
        <f t="shared" si="3"/>
        <v>2</v>
      </c>
      <c r="AP16" s="80">
        <f t="shared" si="3"/>
        <v>2</v>
      </c>
      <c r="AQ16" s="80">
        <f t="shared" si="3"/>
        <v>2</v>
      </c>
      <c r="AR16" s="80">
        <f t="shared" si="3"/>
        <v>2</v>
      </c>
      <c r="AS16" s="80">
        <f t="shared" si="3"/>
        <v>2</v>
      </c>
      <c r="AT16" s="80">
        <f t="shared" si="3"/>
        <v>2</v>
      </c>
      <c r="AU16" s="80">
        <f t="shared" si="3"/>
        <v>2</v>
      </c>
      <c r="AV16" s="80">
        <f t="shared" si="3"/>
        <v>2</v>
      </c>
      <c r="AW16" s="80">
        <f t="shared" si="3"/>
        <v>3</v>
      </c>
      <c r="AX16" s="80">
        <f t="shared" si="3"/>
        <v>3</v>
      </c>
      <c r="AY16" s="80">
        <f t="shared" si="3"/>
        <v>3</v>
      </c>
      <c r="AZ16" s="80">
        <f t="shared" si="3"/>
        <v>3</v>
      </c>
      <c r="BA16" s="81">
        <v>7</v>
      </c>
    </row>
    <row r="17" spans="1:53" ht="40" customHeight="1">
      <c r="A17" s="74">
        <v>12</v>
      </c>
      <c r="B17" s="75">
        <v>12</v>
      </c>
      <c r="C17" s="50"/>
      <c r="D17" s="76">
        <f>Indices!B17</f>
        <v>11</v>
      </c>
      <c r="E17" s="77">
        <v>8</v>
      </c>
      <c r="F17" s="78" t="e">
        <f>IF(#REF!-D17&lt;0,0,IF(#REF!-D17&lt;18,1,IF(#REF!-D17&lt;36,2,3)))</f>
        <v>#REF!</v>
      </c>
      <c r="G17" s="79"/>
      <c r="H17" s="80">
        <f t="shared" si="2"/>
        <v>0</v>
      </c>
      <c r="I17" s="80">
        <f t="shared" si="2"/>
        <v>1</v>
      </c>
      <c r="J17" s="80">
        <f t="shared" si="2"/>
        <v>1</v>
      </c>
      <c r="K17" s="80">
        <f t="shared" si="2"/>
        <v>1</v>
      </c>
      <c r="L17" s="80">
        <f t="shared" si="2"/>
        <v>1</v>
      </c>
      <c r="M17" s="80">
        <f t="shared" si="2"/>
        <v>1</v>
      </c>
      <c r="N17" s="80">
        <f t="shared" si="2"/>
        <v>1</v>
      </c>
      <c r="O17" s="80">
        <f t="shared" si="2"/>
        <v>1</v>
      </c>
      <c r="P17" s="80">
        <f t="shared" si="2"/>
        <v>1</v>
      </c>
      <c r="Q17" s="80">
        <f t="shared" si="2"/>
        <v>1</v>
      </c>
      <c r="R17" s="80">
        <f t="shared" si="2"/>
        <v>1</v>
      </c>
      <c r="S17" s="80">
        <f t="shared" si="2"/>
        <v>1</v>
      </c>
      <c r="T17" s="80">
        <f t="shared" si="2"/>
        <v>1</v>
      </c>
      <c r="U17" s="80">
        <f t="shared" si="2"/>
        <v>1</v>
      </c>
      <c r="V17" s="80">
        <f t="shared" si="2"/>
        <v>1</v>
      </c>
      <c r="W17" s="80">
        <f t="shared" si="2"/>
        <v>1</v>
      </c>
      <c r="X17" s="80">
        <f t="shared" si="3"/>
        <v>1</v>
      </c>
      <c r="Y17" s="80">
        <f t="shared" si="3"/>
        <v>1</v>
      </c>
      <c r="Z17" s="80">
        <f t="shared" si="3"/>
        <v>1</v>
      </c>
      <c r="AA17" s="80">
        <f t="shared" si="3"/>
        <v>2</v>
      </c>
      <c r="AB17" s="80">
        <f t="shared" si="3"/>
        <v>2</v>
      </c>
      <c r="AC17" s="80">
        <f t="shared" si="3"/>
        <v>2</v>
      </c>
      <c r="AD17" s="80">
        <f t="shared" si="3"/>
        <v>2</v>
      </c>
      <c r="AE17" s="80">
        <f t="shared" si="3"/>
        <v>2</v>
      </c>
      <c r="AF17" s="80">
        <f t="shared" si="3"/>
        <v>2</v>
      </c>
      <c r="AG17" s="80">
        <f t="shared" si="3"/>
        <v>2</v>
      </c>
      <c r="AH17" s="80">
        <f t="shared" si="3"/>
        <v>2</v>
      </c>
      <c r="AI17" s="80">
        <f t="shared" si="3"/>
        <v>2</v>
      </c>
      <c r="AJ17" s="80">
        <f t="shared" si="3"/>
        <v>2</v>
      </c>
      <c r="AK17" s="80">
        <f t="shared" si="3"/>
        <v>2</v>
      </c>
      <c r="AL17" s="80">
        <f t="shared" si="3"/>
        <v>2</v>
      </c>
      <c r="AM17" s="80">
        <f t="shared" si="3"/>
        <v>2</v>
      </c>
      <c r="AN17" s="80">
        <f t="shared" si="3"/>
        <v>2</v>
      </c>
      <c r="AO17" s="80">
        <f t="shared" si="3"/>
        <v>2</v>
      </c>
      <c r="AP17" s="80">
        <f t="shared" si="3"/>
        <v>2</v>
      </c>
      <c r="AQ17" s="80">
        <f t="shared" si="3"/>
        <v>2</v>
      </c>
      <c r="AR17" s="80">
        <f t="shared" si="3"/>
        <v>2</v>
      </c>
      <c r="AS17" s="80">
        <f t="shared" si="3"/>
        <v>3</v>
      </c>
      <c r="AT17" s="80">
        <f t="shared" si="3"/>
        <v>3</v>
      </c>
      <c r="AU17" s="80">
        <f t="shared" si="3"/>
        <v>3</v>
      </c>
      <c r="AV17" s="80">
        <f t="shared" si="3"/>
        <v>3</v>
      </c>
      <c r="AW17" s="80">
        <f t="shared" si="3"/>
        <v>3</v>
      </c>
      <c r="AX17" s="80">
        <f t="shared" si="3"/>
        <v>3</v>
      </c>
      <c r="AY17" s="80">
        <f t="shared" si="3"/>
        <v>3</v>
      </c>
      <c r="AZ17" s="80">
        <f t="shared" si="3"/>
        <v>3</v>
      </c>
      <c r="BA17" s="81">
        <v>8</v>
      </c>
    </row>
    <row r="18" spans="1:53" ht="40" customHeight="1">
      <c r="A18" s="74">
        <v>4</v>
      </c>
      <c r="B18" s="75">
        <v>7</v>
      </c>
      <c r="C18" s="50"/>
      <c r="D18" s="76">
        <f>Indices!B18</f>
        <v>3</v>
      </c>
      <c r="E18" s="77">
        <v>9</v>
      </c>
      <c r="F18" s="78" t="e">
        <f>IF(#REF!-D18&lt;0,0,IF(#REF!-D18&lt;18,1,IF(#REF!-D18&lt;36,2,3)))</f>
        <v>#REF!</v>
      </c>
      <c r="G18" s="79"/>
      <c r="H18" s="80">
        <f t="shared" si="2"/>
        <v>1</v>
      </c>
      <c r="I18" s="80">
        <f t="shared" si="2"/>
        <v>1</v>
      </c>
      <c r="J18" s="80">
        <f t="shared" si="2"/>
        <v>1</v>
      </c>
      <c r="K18" s="80">
        <f t="shared" si="2"/>
        <v>1</v>
      </c>
      <c r="L18" s="80">
        <f t="shared" si="2"/>
        <v>1</v>
      </c>
      <c r="M18" s="80">
        <f t="shared" si="2"/>
        <v>1</v>
      </c>
      <c r="N18" s="80">
        <f t="shared" si="2"/>
        <v>1</v>
      </c>
      <c r="O18" s="80">
        <f t="shared" si="2"/>
        <v>1</v>
      </c>
      <c r="P18" s="80">
        <f t="shared" si="2"/>
        <v>1</v>
      </c>
      <c r="Q18" s="80">
        <f t="shared" si="2"/>
        <v>1</v>
      </c>
      <c r="R18" s="80">
        <f t="shared" si="2"/>
        <v>1</v>
      </c>
      <c r="S18" s="80">
        <f t="shared" si="2"/>
        <v>2</v>
      </c>
      <c r="T18" s="80">
        <f t="shared" si="2"/>
        <v>2</v>
      </c>
      <c r="U18" s="80">
        <f t="shared" si="2"/>
        <v>2</v>
      </c>
      <c r="V18" s="80">
        <f t="shared" si="2"/>
        <v>2</v>
      </c>
      <c r="W18" s="80">
        <f t="shared" si="2"/>
        <v>2</v>
      </c>
      <c r="X18" s="80">
        <f t="shared" si="3"/>
        <v>2</v>
      </c>
      <c r="Y18" s="80">
        <f t="shared" si="3"/>
        <v>2</v>
      </c>
      <c r="Z18" s="80">
        <f t="shared" si="3"/>
        <v>2</v>
      </c>
      <c r="AA18" s="80">
        <f t="shared" si="3"/>
        <v>2</v>
      </c>
      <c r="AB18" s="80">
        <f t="shared" si="3"/>
        <v>2</v>
      </c>
      <c r="AC18" s="80">
        <f t="shared" si="3"/>
        <v>2</v>
      </c>
      <c r="AD18" s="80">
        <f t="shared" si="3"/>
        <v>2</v>
      </c>
      <c r="AE18" s="80">
        <f t="shared" si="3"/>
        <v>2</v>
      </c>
      <c r="AF18" s="80">
        <f t="shared" si="3"/>
        <v>2</v>
      </c>
      <c r="AG18" s="80">
        <f t="shared" si="3"/>
        <v>2</v>
      </c>
      <c r="AH18" s="80">
        <f t="shared" si="3"/>
        <v>2</v>
      </c>
      <c r="AI18" s="80">
        <f t="shared" si="3"/>
        <v>2</v>
      </c>
      <c r="AJ18" s="80">
        <f t="shared" si="3"/>
        <v>2</v>
      </c>
      <c r="AK18" s="80">
        <f t="shared" si="3"/>
        <v>3</v>
      </c>
      <c r="AL18" s="80">
        <f t="shared" si="3"/>
        <v>3</v>
      </c>
      <c r="AM18" s="80">
        <f t="shared" si="3"/>
        <v>3</v>
      </c>
      <c r="AN18" s="80">
        <f t="shared" si="3"/>
        <v>3</v>
      </c>
      <c r="AO18" s="80">
        <f t="shared" si="3"/>
        <v>3</v>
      </c>
      <c r="AP18" s="80">
        <f t="shared" si="3"/>
        <v>3</v>
      </c>
      <c r="AQ18" s="80">
        <f t="shared" si="3"/>
        <v>3</v>
      </c>
      <c r="AR18" s="80">
        <f t="shared" si="3"/>
        <v>3</v>
      </c>
      <c r="AS18" s="80">
        <f t="shared" si="3"/>
        <v>3</v>
      </c>
      <c r="AT18" s="80">
        <f t="shared" si="3"/>
        <v>3</v>
      </c>
      <c r="AU18" s="80">
        <f t="shared" ref="AU18:AZ18" si="4">IF(AU$3-$D18&lt;0,0,IF(AU$3-$D18&lt;18,1,IF(AU$3-$D18&lt;36,2,3)))</f>
        <v>3</v>
      </c>
      <c r="AV18" s="80">
        <f t="shared" si="4"/>
        <v>3</v>
      </c>
      <c r="AW18" s="80">
        <f t="shared" si="4"/>
        <v>3</v>
      </c>
      <c r="AX18" s="80">
        <f t="shared" si="4"/>
        <v>3</v>
      </c>
      <c r="AY18" s="80">
        <f t="shared" si="4"/>
        <v>3</v>
      </c>
      <c r="AZ18" s="80">
        <f t="shared" si="4"/>
        <v>3</v>
      </c>
      <c r="BA18" s="81">
        <v>9</v>
      </c>
    </row>
    <row r="19" spans="1:53" s="52" customFormat="1" ht="5" customHeight="1">
      <c r="A19" s="82"/>
      <c r="B19" s="82"/>
      <c r="D19" s="76">
        <f>Indices!B19</f>
        <v>0</v>
      </c>
      <c r="E19" s="83"/>
      <c r="F19" s="84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</row>
    <row r="20" spans="1:53" ht="40" customHeight="1">
      <c r="A20" s="74">
        <v>2</v>
      </c>
      <c r="B20" s="75">
        <v>9</v>
      </c>
      <c r="C20" s="50"/>
      <c r="D20" s="76">
        <f>Indices!B22</f>
        <v>5</v>
      </c>
      <c r="E20" s="77">
        <v>10</v>
      </c>
      <c r="F20" s="78" t="e">
        <f>IF(#REF!-D20&lt;0,0,IF(#REF!-D20&lt;18,1,IF(#REF!-D20&lt;36,2,3)))</f>
        <v>#REF!</v>
      </c>
      <c r="G20" s="79"/>
      <c r="H20" s="80">
        <f t="shared" ref="H20:W28" si="5">IF(H$3-$D20&lt;0,0,IF(H$3-$D20&lt;18,1,IF(H$3-$D20&lt;36,2,3)))</f>
        <v>1</v>
      </c>
      <c r="I20" s="80">
        <f t="shared" si="5"/>
        <v>1</v>
      </c>
      <c r="J20" s="80">
        <f t="shared" si="5"/>
        <v>1</v>
      </c>
      <c r="K20" s="80">
        <f t="shared" si="5"/>
        <v>1</v>
      </c>
      <c r="L20" s="80">
        <f t="shared" si="5"/>
        <v>1</v>
      </c>
      <c r="M20" s="80">
        <f t="shared" si="5"/>
        <v>1</v>
      </c>
      <c r="N20" s="80">
        <f t="shared" si="5"/>
        <v>1</v>
      </c>
      <c r="O20" s="80">
        <f t="shared" si="5"/>
        <v>1</v>
      </c>
      <c r="P20" s="80">
        <f t="shared" si="5"/>
        <v>1</v>
      </c>
      <c r="Q20" s="80">
        <f t="shared" si="5"/>
        <v>1</v>
      </c>
      <c r="R20" s="80">
        <f t="shared" si="5"/>
        <v>1</v>
      </c>
      <c r="S20" s="80">
        <f t="shared" si="5"/>
        <v>1</v>
      </c>
      <c r="T20" s="80">
        <f t="shared" si="5"/>
        <v>1</v>
      </c>
      <c r="U20" s="80">
        <f t="shared" si="5"/>
        <v>2</v>
      </c>
      <c r="V20" s="80">
        <f t="shared" si="5"/>
        <v>2</v>
      </c>
      <c r="W20" s="80">
        <f t="shared" si="5"/>
        <v>2</v>
      </c>
      <c r="X20" s="80">
        <f t="shared" ref="X20:AZ28" si="6">IF(X$3-$D20&lt;0,0,IF(X$3-$D20&lt;18,1,IF(X$3-$D20&lt;36,2,3)))</f>
        <v>2</v>
      </c>
      <c r="Y20" s="80">
        <f t="shared" si="6"/>
        <v>2</v>
      </c>
      <c r="Z20" s="80">
        <f t="shared" si="6"/>
        <v>2</v>
      </c>
      <c r="AA20" s="80">
        <f t="shared" si="6"/>
        <v>2</v>
      </c>
      <c r="AB20" s="80">
        <f t="shared" si="6"/>
        <v>2</v>
      </c>
      <c r="AC20" s="80">
        <f t="shared" si="6"/>
        <v>2</v>
      </c>
      <c r="AD20" s="80">
        <f t="shared" si="6"/>
        <v>2</v>
      </c>
      <c r="AE20" s="80">
        <f t="shared" si="6"/>
        <v>2</v>
      </c>
      <c r="AF20" s="80">
        <f t="shared" si="6"/>
        <v>2</v>
      </c>
      <c r="AG20" s="80">
        <f t="shared" si="6"/>
        <v>2</v>
      </c>
      <c r="AH20" s="80">
        <f t="shared" si="6"/>
        <v>2</v>
      </c>
      <c r="AI20" s="80">
        <f t="shared" si="6"/>
        <v>2</v>
      </c>
      <c r="AJ20" s="80">
        <f t="shared" si="6"/>
        <v>2</v>
      </c>
      <c r="AK20" s="80">
        <f t="shared" si="6"/>
        <v>2</v>
      </c>
      <c r="AL20" s="80">
        <f t="shared" si="6"/>
        <v>2</v>
      </c>
      <c r="AM20" s="80">
        <f t="shared" si="6"/>
        <v>3</v>
      </c>
      <c r="AN20" s="80">
        <f t="shared" si="6"/>
        <v>3</v>
      </c>
      <c r="AO20" s="80">
        <f t="shared" si="6"/>
        <v>3</v>
      </c>
      <c r="AP20" s="80">
        <f t="shared" si="6"/>
        <v>3</v>
      </c>
      <c r="AQ20" s="80">
        <f t="shared" si="6"/>
        <v>3</v>
      </c>
      <c r="AR20" s="80">
        <f t="shared" si="6"/>
        <v>3</v>
      </c>
      <c r="AS20" s="80">
        <f t="shared" si="6"/>
        <v>3</v>
      </c>
      <c r="AT20" s="80">
        <f t="shared" si="6"/>
        <v>3</v>
      </c>
      <c r="AU20" s="80">
        <f t="shared" si="6"/>
        <v>3</v>
      </c>
      <c r="AV20" s="80">
        <f t="shared" si="6"/>
        <v>3</v>
      </c>
      <c r="AW20" s="80">
        <f t="shared" si="6"/>
        <v>3</v>
      </c>
      <c r="AX20" s="80">
        <f t="shared" si="6"/>
        <v>3</v>
      </c>
      <c r="AY20" s="80">
        <f t="shared" si="6"/>
        <v>3</v>
      </c>
      <c r="AZ20" s="80">
        <f t="shared" si="6"/>
        <v>3</v>
      </c>
      <c r="BA20" s="81">
        <v>10</v>
      </c>
    </row>
    <row r="21" spans="1:53" ht="40" customHeight="1">
      <c r="A21" s="74">
        <v>11</v>
      </c>
      <c r="B21" s="75">
        <v>5</v>
      </c>
      <c r="C21" s="50"/>
      <c r="D21" s="76">
        <f>Indices!B23</f>
        <v>12</v>
      </c>
      <c r="E21" s="77">
        <v>11</v>
      </c>
      <c r="F21" s="78" t="e">
        <f>IF(#REF!-D21&lt;0,0,IF(#REF!-D21&lt;18,1,IF(#REF!-D21&lt;36,2,3)))</f>
        <v>#REF!</v>
      </c>
      <c r="G21" s="79"/>
      <c r="H21" s="80">
        <f t="shared" si="5"/>
        <v>0</v>
      </c>
      <c r="I21" s="80">
        <f t="shared" si="5"/>
        <v>0</v>
      </c>
      <c r="J21" s="80">
        <f t="shared" si="5"/>
        <v>1</v>
      </c>
      <c r="K21" s="80">
        <f t="shared" si="5"/>
        <v>1</v>
      </c>
      <c r="L21" s="80">
        <f t="shared" si="5"/>
        <v>1</v>
      </c>
      <c r="M21" s="80">
        <f t="shared" si="5"/>
        <v>1</v>
      </c>
      <c r="N21" s="80">
        <f t="shared" si="5"/>
        <v>1</v>
      </c>
      <c r="O21" s="80">
        <f t="shared" si="5"/>
        <v>1</v>
      </c>
      <c r="P21" s="80">
        <f t="shared" si="5"/>
        <v>1</v>
      </c>
      <c r="Q21" s="80">
        <f t="shared" si="5"/>
        <v>1</v>
      </c>
      <c r="R21" s="80">
        <f t="shared" si="5"/>
        <v>1</v>
      </c>
      <c r="S21" s="80">
        <f t="shared" si="5"/>
        <v>1</v>
      </c>
      <c r="T21" s="80">
        <f t="shared" si="5"/>
        <v>1</v>
      </c>
      <c r="U21" s="80">
        <f t="shared" si="5"/>
        <v>1</v>
      </c>
      <c r="V21" s="80">
        <f t="shared" si="5"/>
        <v>1</v>
      </c>
      <c r="W21" s="80">
        <f t="shared" si="5"/>
        <v>1</v>
      </c>
      <c r="X21" s="80">
        <f t="shared" si="6"/>
        <v>1</v>
      </c>
      <c r="Y21" s="80">
        <f t="shared" si="6"/>
        <v>1</v>
      </c>
      <c r="Z21" s="80">
        <f t="shared" si="6"/>
        <v>1</v>
      </c>
      <c r="AA21" s="80">
        <f t="shared" si="6"/>
        <v>1</v>
      </c>
      <c r="AB21" s="80">
        <f t="shared" si="6"/>
        <v>2</v>
      </c>
      <c r="AC21" s="80">
        <f t="shared" si="6"/>
        <v>2</v>
      </c>
      <c r="AD21" s="80">
        <f t="shared" si="6"/>
        <v>2</v>
      </c>
      <c r="AE21" s="80">
        <f t="shared" si="6"/>
        <v>2</v>
      </c>
      <c r="AF21" s="80">
        <f t="shared" si="6"/>
        <v>2</v>
      </c>
      <c r="AG21" s="80">
        <f t="shared" si="6"/>
        <v>2</v>
      </c>
      <c r="AH21" s="80">
        <f t="shared" si="6"/>
        <v>2</v>
      </c>
      <c r="AI21" s="80">
        <f t="shared" si="6"/>
        <v>2</v>
      </c>
      <c r="AJ21" s="80">
        <f t="shared" si="6"/>
        <v>2</v>
      </c>
      <c r="AK21" s="80">
        <f t="shared" si="6"/>
        <v>2</v>
      </c>
      <c r="AL21" s="80">
        <f t="shared" si="6"/>
        <v>2</v>
      </c>
      <c r="AM21" s="80">
        <f t="shared" si="6"/>
        <v>2</v>
      </c>
      <c r="AN21" s="80">
        <f t="shared" si="6"/>
        <v>2</v>
      </c>
      <c r="AO21" s="80">
        <f t="shared" si="6"/>
        <v>2</v>
      </c>
      <c r="AP21" s="80">
        <f t="shared" si="6"/>
        <v>2</v>
      </c>
      <c r="AQ21" s="80">
        <f t="shared" si="6"/>
        <v>2</v>
      </c>
      <c r="AR21" s="80">
        <f t="shared" si="6"/>
        <v>2</v>
      </c>
      <c r="AS21" s="80">
        <f t="shared" si="6"/>
        <v>2</v>
      </c>
      <c r="AT21" s="80">
        <f t="shared" si="6"/>
        <v>3</v>
      </c>
      <c r="AU21" s="80">
        <f t="shared" si="6"/>
        <v>3</v>
      </c>
      <c r="AV21" s="80">
        <f t="shared" si="6"/>
        <v>3</v>
      </c>
      <c r="AW21" s="80">
        <f t="shared" si="6"/>
        <v>3</v>
      </c>
      <c r="AX21" s="80">
        <f t="shared" si="6"/>
        <v>3</v>
      </c>
      <c r="AY21" s="80">
        <f t="shared" si="6"/>
        <v>3</v>
      </c>
      <c r="AZ21" s="80">
        <f t="shared" si="6"/>
        <v>3</v>
      </c>
      <c r="BA21" s="81">
        <v>11</v>
      </c>
    </row>
    <row r="22" spans="1:53" ht="40" customHeight="1">
      <c r="A22" s="74">
        <v>13</v>
      </c>
      <c r="B22" s="75">
        <v>15</v>
      </c>
      <c r="C22" s="50"/>
      <c r="D22" s="76">
        <f>Indices!B24</f>
        <v>17</v>
      </c>
      <c r="E22" s="77">
        <v>12</v>
      </c>
      <c r="F22" s="78" t="e">
        <f>IF(#REF!-D22&lt;0,0,IF(#REF!-D22&lt;18,1,IF(#REF!-D22&lt;36,2,3)))</f>
        <v>#REF!</v>
      </c>
      <c r="G22" s="79"/>
      <c r="H22" s="80">
        <f t="shared" si="5"/>
        <v>0</v>
      </c>
      <c r="I22" s="80">
        <f t="shared" si="5"/>
        <v>0</v>
      </c>
      <c r="J22" s="80">
        <f t="shared" si="5"/>
        <v>0</v>
      </c>
      <c r="K22" s="80">
        <f t="shared" si="5"/>
        <v>0</v>
      </c>
      <c r="L22" s="80">
        <f t="shared" si="5"/>
        <v>0</v>
      </c>
      <c r="M22" s="80">
        <f t="shared" si="5"/>
        <v>0</v>
      </c>
      <c r="N22" s="80">
        <f t="shared" si="5"/>
        <v>0</v>
      </c>
      <c r="O22" s="80">
        <f t="shared" si="5"/>
        <v>1</v>
      </c>
      <c r="P22" s="80">
        <f t="shared" si="5"/>
        <v>1</v>
      </c>
      <c r="Q22" s="80">
        <f t="shared" si="5"/>
        <v>1</v>
      </c>
      <c r="R22" s="80">
        <f t="shared" si="5"/>
        <v>1</v>
      </c>
      <c r="S22" s="80">
        <f t="shared" si="5"/>
        <v>1</v>
      </c>
      <c r="T22" s="80">
        <f t="shared" si="5"/>
        <v>1</v>
      </c>
      <c r="U22" s="80">
        <f t="shared" si="5"/>
        <v>1</v>
      </c>
      <c r="V22" s="80">
        <f t="shared" si="5"/>
        <v>1</v>
      </c>
      <c r="W22" s="80">
        <f t="shared" si="5"/>
        <v>1</v>
      </c>
      <c r="X22" s="80">
        <f t="shared" si="6"/>
        <v>1</v>
      </c>
      <c r="Y22" s="80">
        <f t="shared" si="6"/>
        <v>1</v>
      </c>
      <c r="Z22" s="80">
        <f t="shared" si="6"/>
        <v>1</v>
      </c>
      <c r="AA22" s="80">
        <f t="shared" si="6"/>
        <v>1</v>
      </c>
      <c r="AB22" s="80">
        <f t="shared" si="6"/>
        <v>1</v>
      </c>
      <c r="AC22" s="80">
        <f t="shared" si="6"/>
        <v>1</v>
      </c>
      <c r="AD22" s="80">
        <f t="shared" si="6"/>
        <v>1</v>
      </c>
      <c r="AE22" s="80">
        <f t="shared" si="6"/>
        <v>1</v>
      </c>
      <c r="AF22" s="80">
        <f t="shared" si="6"/>
        <v>1</v>
      </c>
      <c r="AG22" s="80">
        <f t="shared" si="6"/>
        <v>2</v>
      </c>
      <c r="AH22" s="80">
        <f t="shared" si="6"/>
        <v>2</v>
      </c>
      <c r="AI22" s="80">
        <f t="shared" si="6"/>
        <v>2</v>
      </c>
      <c r="AJ22" s="80">
        <f t="shared" si="6"/>
        <v>2</v>
      </c>
      <c r="AK22" s="80">
        <f t="shared" si="6"/>
        <v>2</v>
      </c>
      <c r="AL22" s="80">
        <f t="shared" si="6"/>
        <v>2</v>
      </c>
      <c r="AM22" s="80">
        <f t="shared" si="6"/>
        <v>2</v>
      </c>
      <c r="AN22" s="80">
        <f t="shared" si="6"/>
        <v>2</v>
      </c>
      <c r="AO22" s="80">
        <f t="shared" si="6"/>
        <v>2</v>
      </c>
      <c r="AP22" s="80">
        <f t="shared" si="6"/>
        <v>2</v>
      </c>
      <c r="AQ22" s="80">
        <f t="shared" si="6"/>
        <v>2</v>
      </c>
      <c r="AR22" s="80">
        <f t="shared" si="6"/>
        <v>2</v>
      </c>
      <c r="AS22" s="80">
        <f t="shared" si="6"/>
        <v>2</v>
      </c>
      <c r="AT22" s="80">
        <f t="shared" si="6"/>
        <v>2</v>
      </c>
      <c r="AU22" s="80">
        <f t="shared" si="6"/>
        <v>2</v>
      </c>
      <c r="AV22" s="80">
        <f t="shared" si="6"/>
        <v>2</v>
      </c>
      <c r="AW22" s="80">
        <f t="shared" si="6"/>
        <v>2</v>
      </c>
      <c r="AX22" s="80">
        <f t="shared" si="6"/>
        <v>2</v>
      </c>
      <c r="AY22" s="80">
        <f t="shared" si="6"/>
        <v>3</v>
      </c>
      <c r="AZ22" s="80">
        <f t="shared" si="6"/>
        <v>3</v>
      </c>
      <c r="BA22" s="81">
        <v>12</v>
      </c>
    </row>
    <row r="23" spans="1:53" ht="40" customHeight="1">
      <c r="A23" s="74">
        <v>9</v>
      </c>
      <c r="B23" s="75">
        <v>2</v>
      </c>
      <c r="C23" s="50"/>
      <c r="D23" s="76">
        <f>Indices!B25</f>
        <v>8</v>
      </c>
      <c r="E23" s="77">
        <v>13</v>
      </c>
      <c r="F23" s="78" t="e">
        <f>IF(#REF!-D23&lt;0,0,IF(#REF!-D23&lt;18,1,IF(#REF!-D23&lt;36,2,3)))</f>
        <v>#REF!</v>
      </c>
      <c r="G23" s="79"/>
      <c r="H23" s="80">
        <f t="shared" si="5"/>
        <v>1</v>
      </c>
      <c r="I23" s="80">
        <f t="shared" si="5"/>
        <v>1</v>
      </c>
      <c r="J23" s="80">
        <f t="shared" si="5"/>
        <v>1</v>
      </c>
      <c r="K23" s="80">
        <f t="shared" si="5"/>
        <v>1</v>
      </c>
      <c r="L23" s="80">
        <f t="shared" si="5"/>
        <v>1</v>
      </c>
      <c r="M23" s="80">
        <f t="shared" si="5"/>
        <v>1</v>
      </c>
      <c r="N23" s="80">
        <f t="shared" si="5"/>
        <v>1</v>
      </c>
      <c r="O23" s="80">
        <f t="shared" si="5"/>
        <v>1</v>
      </c>
      <c r="P23" s="80">
        <f t="shared" si="5"/>
        <v>1</v>
      </c>
      <c r="Q23" s="80">
        <f t="shared" si="5"/>
        <v>1</v>
      </c>
      <c r="R23" s="80">
        <f t="shared" si="5"/>
        <v>1</v>
      </c>
      <c r="S23" s="80">
        <f t="shared" si="5"/>
        <v>1</v>
      </c>
      <c r="T23" s="80">
        <f t="shared" si="5"/>
        <v>1</v>
      </c>
      <c r="U23" s="80">
        <f t="shared" si="5"/>
        <v>1</v>
      </c>
      <c r="V23" s="80">
        <f t="shared" si="5"/>
        <v>1</v>
      </c>
      <c r="W23" s="80">
        <f t="shared" si="5"/>
        <v>1</v>
      </c>
      <c r="X23" s="80">
        <f t="shared" si="6"/>
        <v>2</v>
      </c>
      <c r="Y23" s="80">
        <f t="shared" si="6"/>
        <v>2</v>
      </c>
      <c r="Z23" s="80">
        <f t="shared" si="6"/>
        <v>2</v>
      </c>
      <c r="AA23" s="80">
        <f t="shared" si="6"/>
        <v>2</v>
      </c>
      <c r="AB23" s="80">
        <f t="shared" si="6"/>
        <v>2</v>
      </c>
      <c r="AC23" s="80">
        <f t="shared" si="6"/>
        <v>2</v>
      </c>
      <c r="AD23" s="80">
        <f t="shared" si="6"/>
        <v>2</v>
      </c>
      <c r="AE23" s="80">
        <f t="shared" si="6"/>
        <v>2</v>
      </c>
      <c r="AF23" s="80">
        <f t="shared" si="6"/>
        <v>2</v>
      </c>
      <c r="AG23" s="80">
        <f t="shared" si="6"/>
        <v>2</v>
      </c>
      <c r="AH23" s="80">
        <f t="shared" si="6"/>
        <v>2</v>
      </c>
      <c r="AI23" s="80">
        <f t="shared" si="6"/>
        <v>2</v>
      </c>
      <c r="AJ23" s="80">
        <f t="shared" si="6"/>
        <v>2</v>
      </c>
      <c r="AK23" s="80">
        <f t="shared" si="6"/>
        <v>2</v>
      </c>
      <c r="AL23" s="80">
        <f t="shared" si="6"/>
        <v>2</v>
      </c>
      <c r="AM23" s="80">
        <f t="shared" si="6"/>
        <v>2</v>
      </c>
      <c r="AN23" s="80">
        <f t="shared" si="6"/>
        <v>2</v>
      </c>
      <c r="AO23" s="80">
        <f t="shared" si="6"/>
        <v>2</v>
      </c>
      <c r="AP23" s="80">
        <f t="shared" si="6"/>
        <v>3</v>
      </c>
      <c r="AQ23" s="80">
        <f t="shared" si="6"/>
        <v>3</v>
      </c>
      <c r="AR23" s="80">
        <f t="shared" si="6"/>
        <v>3</v>
      </c>
      <c r="AS23" s="80">
        <f t="shared" si="6"/>
        <v>3</v>
      </c>
      <c r="AT23" s="80">
        <f t="shared" si="6"/>
        <v>3</v>
      </c>
      <c r="AU23" s="80">
        <f t="shared" si="6"/>
        <v>3</v>
      </c>
      <c r="AV23" s="80">
        <f t="shared" si="6"/>
        <v>3</v>
      </c>
      <c r="AW23" s="80">
        <f t="shared" si="6"/>
        <v>3</v>
      </c>
      <c r="AX23" s="80">
        <f t="shared" si="6"/>
        <v>3</v>
      </c>
      <c r="AY23" s="80">
        <f t="shared" si="6"/>
        <v>3</v>
      </c>
      <c r="AZ23" s="80">
        <f t="shared" si="6"/>
        <v>3</v>
      </c>
      <c r="BA23" s="81">
        <v>13</v>
      </c>
    </row>
    <row r="24" spans="1:53" ht="40" customHeight="1">
      <c r="A24" s="74">
        <v>8</v>
      </c>
      <c r="B24" s="75">
        <v>3</v>
      </c>
      <c r="C24" s="50"/>
      <c r="D24" s="76">
        <f>Indices!B26</f>
        <v>4</v>
      </c>
      <c r="E24" s="77">
        <v>14</v>
      </c>
      <c r="F24" s="78" t="e">
        <f>IF(#REF!-D24&lt;0,0,IF(#REF!-D24&lt;18,1,IF(#REF!-D24&lt;36,2,3)))</f>
        <v>#REF!</v>
      </c>
      <c r="G24" s="79"/>
      <c r="H24" s="80">
        <f t="shared" si="5"/>
        <v>1</v>
      </c>
      <c r="I24" s="80">
        <f t="shared" si="5"/>
        <v>1</v>
      </c>
      <c r="J24" s="80">
        <f t="shared" si="5"/>
        <v>1</v>
      </c>
      <c r="K24" s="80">
        <f t="shared" si="5"/>
        <v>1</v>
      </c>
      <c r="L24" s="80">
        <f t="shared" si="5"/>
        <v>1</v>
      </c>
      <c r="M24" s="80">
        <f t="shared" si="5"/>
        <v>1</v>
      </c>
      <c r="N24" s="80">
        <f t="shared" si="5"/>
        <v>1</v>
      </c>
      <c r="O24" s="80">
        <f t="shared" si="5"/>
        <v>1</v>
      </c>
      <c r="P24" s="80">
        <f t="shared" si="5"/>
        <v>1</v>
      </c>
      <c r="Q24" s="80">
        <f t="shared" si="5"/>
        <v>1</v>
      </c>
      <c r="R24" s="80">
        <f t="shared" si="5"/>
        <v>1</v>
      </c>
      <c r="S24" s="80">
        <f t="shared" si="5"/>
        <v>1</v>
      </c>
      <c r="T24" s="80">
        <f t="shared" si="5"/>
        <v>2</v>
      </c>
      <c r="U24" s="80">
        <f t="shared" si="5"/>
        <v>2</v>
      </c>
      <c r="V24" s="80">
        <f t="shared" si="5"/>
        <v>2</v>
      </c>
      <c r="W24" s="80">
        <f t="shared" si="5"/>
        <v>2</v>
      </c>
      <c r="X24" s="80">
        <f t="shared" si="6"/>
        <v>2</v>
      </c>
      <c r="Y24" s="80">
        <f t="shared" si="6"/>
        <v>2</v>
      </c>
      <c r="Z24" s="80">
        <f t="shared" si="6"/>
        <v>2</v>
      </c>
      <c r="AA24" s="80">
        <f t="shared" si="6"/>
        <v>2</v>
      </c>
      <c r="AB24" s="80">
        <f t="shared" si="6"/>
        <v>2</v>
      </c>
      <c r="AC24" s="80">
        <f t="shared" si="6"/>
        <v>2</v>
      </c>
      <c r="AD24" s="80">
        <f t="shared" si="6"/>
        <v>2</v>
      </c>
      <c r="AE24" s="80">
        <f t="shared" si="6"/>
        <v>2</v>
      </c>
      <c r="AF24" s="80">
        <f t="shared" si="6"/>
        <v>2</v>
      </c>
      <c r="AG24" s="80">
        <f t="shared" si="6"/>
        <v>2</v>
      </c>
      <c r="AH24" s="80">
        <f t="shared" si="6"/>
        <v>2</v>
      </c>
      <c r="AI24" s="80">
        <f t="shared" si="6"/>
        <v>2</v>
      </c>
      <c r="AJ24" s="80">
        <f t="shared" si="6"/>
        <v>2</v>
      </c>
      <c r="AK24" s="80">
        <f t="shared" si="6"/>
        <v>2</v>
      </c>
      <c r="AL24" s="80">
        <f t="shared" si="6"/>
        <v>3</v>
      </c>
      <c r="AM24" s="80">
        <f t="shared" si="6"/>
        <v>3</v>
      </c>
      <c r="AN24" s="80">
        <f t="shared" si="6"/>
        <v>3</v>
      </c>
      <c r="AO24" s="80">
        <f t="shared" si="6"/>
        <v>3</v>
      </c>
      <c r="AP24" s="80">
        <f t="shared" si="6"/>
        <v>3</v>
      </c>
      <c r="AQ24" s="80">
        <f t="shared" si="6"/>
        <v>3</v>
      </c>
      <c r="AR24" s="80">
        <f t="shared" si="6"/>
        <v>3</v>
      </c>
      <c r="AS24" s="80">
        <f t="shared" si="6"/>
        <v>3</v>
      </c>
      <c r="AT24" s="80">
        <f t="shared" si="6"/>
        <v>3</v>
      </c>
      <c r="AU24" s="80">
        <f t="shared" si="6"/>
        <v>3</v>
      </c>
      <c r="AV24" s="80">
        <f t="shared" si="6"/>
        <v>3</v>
      </c>
      <c r="AW24" s="80">
        <f t="shared" si="6"/>
        <v>3</v>
      </c>
      <c r="AX24" s="80">
        <f t="shared" si="6"/>
        <v>3</v>
      </c>
      <c r="AY24" s="80">
        <f t="shared" si="6"/>
        <v>3</v>
      </c>
      <c r="AZ24" s="80">
        <f t="shared" si="6"/>
        <v>3</v>
      </c>
      <c r="BA24" s="81">
        <v>14</v>
      </c>
    </row>
    <row r="25" spans="1:53" ht="40" customHeight="1">
      <c r="A25" s="74">
        <v>15</v>
      </c>
      <c r="B25" s="75">
        <v>18</v>
      </c>
      <c r="C25" s="50"/>
      <c r="D25" s="76">
        <f>Indices!B27</f>
        <v>18</v>
      </c>
      <c r="E25" s="77">
        <v>15</v>
      </c>
      <c r="F25" s="78" t="e">
        <f>IF(#REF!-D25&lt;0,0,IF(#REF!-D25&lt;18,1,IF(#REF!-D25&lt;36,2,3)))</f>
        <v>#REF!</v>
      </c>
      <c r="G25" s="79"/>
      <c r="H25" s="80">
        <f t="shared" si="5"/>
        <v>0</v>
      </c>
      <c r="I25" s="80">
        <f t="shared" si="5"/>
        <v>0</v>
      </c>
      <c r="J25" s="80">
        <f t="shared" si="5"/>
        <v>0</v>
      </c>
      <c r="K25" s="80">
        <f t="shared" si="5"/>
        <v>0</v>
      </c>
      <c r="L25" s="80">
        <f t="shared" si="5"/>
        <v>0</v>
      </c>
      <c r="M25" s="80">
        <f t="shared" si="5"/>
        <v>0</v>
      </c>
      <c r="N25" s="80">
        <f t="shared" si="5"/>
        <v>0</v>
      </c>
      <c r="O25" s="80">
        <f t="shared" si="5"/>
        <v>0</v>
      </c>
      <c r="P25" s="80">
        <f t="shared" si="5"/>
        <v>1</v>
      </c>
      <c r="Q25" s="80">
        <f t="shared" si="5"/>
        <v>1</v>
      </c>
      <c r="R25" s="80">
        <f t="shared" si="5"/>
        <v>1</v>
      </c>
      <c r="S25" s="80">
        <f t="shared" si="5"/>
        <v>1</v>
      </c>
      <c r="T25" s="80">
        <f t="shared" si="5"/>
        <v>1</v>
      </c>
      <c r="U25" s="80">
        <f t="shared" si="5"/>
        <v>1</v>
      </c>
      <c r="V25" s="80">
        <f t="shared" si="5"/>
        <v>1</v>
      </c>
      <c r="W25" s="80">
        <f t="shared" si="5"/>
        <v>1</v>
      </c>
      <c r="X25" s="80">
        <f t="shared" si="6"/>
        <v>1</v>
      </c>
      <c r="Y25" s="80">
        <f t="shared" si="6"/>
        <v>1</v>
      </c>
      <c r="Z25" s="80">
        <f t="shared" si="6"/>
        <v>1</v>
      </c>
      <c r="AA25" s="80">
        <f t="shared" si="6"/>
        <v>1</v>
      </c>
      <c r="AB25" s="80">
        <f t="shared" si="6"/>
        <v>1</v>
      </c>
      <c r="AC25" s="80">
        <f t="shared" si="6"/>
        <v>1</v>
      </c>
      <c r="AD25" s="80">
        <f t="shared" si="6"/>
        <v>1</v>
      </c>
      <c r="AE25" s="80">
        <f t="shared" si="6"/>
        <v>1</v>
      </c>
      <c r="AF25" s="80">
        <f t="shared" si="6"/>
        <v>1</v>
      </c>
      <c r="AG25" s="80">
        <f t="shared" si="6"/>
        <v>1</v>
      </c>
      <c r="AH25" s="80">
        <f t="shared" si="6"/>
        <v>2</v>
      </c>
      <c r="AI25" s="80">
        <f t="shared" si="6"/>
        <v>2</v>
      </c>
      <c r="AJ25" s="80">
        <f t="shared" si="6"/>
        <v>2</v>
      </c>
      <c r="AK25" s="80">
        <f t="shared" si="6"/>
        <v>2</v>
      </c>
      <c r="AL25" s="80">
        <f t="shared" si="6"/>
        <v>2</v>
      </c>
      <c r="AM25" s="80">
        <f t="shared" si="6"/>
        <v>2</v>
      </c>
      <c r="AN25" s="80">
        <f t="shared" si="6"/>
        <v>2</v>
      </c>
      <c r="AO25" s="80">
        <f t="shared" si="6"/>
        <v>2</v>
      </c>
      <c r="AP25" s="80">
        <f t="shared" si="6"/>
        <v>2</v>
      </c>
      <c r="AQ25" s="80">
        <f t="shared" si="6"/>
        <v>2</v>
      </c>
      <c r="AR25" s="80">
        <f t="shared" si="6"/>
        <v>2</v>
      </c>
      <c r="AS25" s="80">
        <f t="shared" si="6"/>
        <v>2</v>
      </c>
      <c r="AT25" s="80">
        <f t="shared" si="6"/>
        <v>2</v>
      </c>
      <c r="AU25" s="80">
        <f t="shared" si="6"/>
        <v>2</v>
      </c>
      <c r="AV25" s="80">
        <f t="shared" si="6"/>
        <v>2</v>
      </c>
      <c r="AW25" s="80">
        <f t="shared" si="6"/>
        <v>2</v>
      </c>
      <c r="AX25" s="80">
        <f t="shared" si="6"/>
        <v>2</v>
      </c>
      <c r="AY25" s="80">
        <f t="shared" si="6"/>
        <v>2</v>
      </c>
      <c r="AZ25" s="80">
        <f t="shared" si="6"/>
        <v>3</v>
      </c>
      <c r="BA25" s="81">
        <v>15</v>
      </c>
    </row>
    <row r="26" spans="1:53" ht="40" customHeight="1">
      <c r="A26" s="74">
        <v>16</v>
      </c>
      <c r="B26" s="75">
        <v>11</v>
      </c>
      <c r="C26" s="50"/>
      <c r="D26" s="76">
        <f>Indices!B28</f>
        <v>14</v>
      </c>
      <c r="E26" s="77">
        <v>16</v>
      </c>
      <c r="F26" s="78" t="e">
        <f>IF(#REF!-D26&lt;0,0,IF(#REF!-D26&lt;18,1,IF(#REF!-D26&lt;36,2,3)))</f>
        <v>#REF!</v>
      </c>
      <c r="G26" s="79"/>
      <c r="H26" s="80">
        <f t="shared" si="5"/>
        <v>0</v>
      </c>
      <c r="I26" s="80">
        <f t="shared" si="5"/>
        <v>0</v>
      </c>
      <c r="J26" s="80">
        <f t="shared" si="5"/>
        <v>0</v>
      </c>
      <c r="K26" s="80">
        <f t="shared" si="5"/>
        <v>0</v>
      </c>
      <c r="L26" s="80">
        <f t="shared" si="5"/>
        <v>1</v>
      </c>
      <c r="M26" s="80">
        <f t="shared" si="5"/>
        <v>1</v>
      </c>
      <c r="N26" s="80">
        <f t="shared" si="5"/>
        <v>1</v>
      </c>
      <c r="O26" s="80">
        <f t="shared" si="5"/>
        <v>1</v>
      </c>
      <c r="P26" s="80">
        <f t="shared" si="5"/>
        <v>1</v>
      </c>
      <c r="Q26" s="80">
        <f t="shared" si="5"/>
        <v>1</v>
      </c>
      <c r="R26" s="80">
        <f t="shared" si="5"/>
        <v>1</v>
      </c>
      <c r="S26" s="80">
        <f t="shared" si="5"/>
        <v>1</v>
      </c>
      <c r="T26" s="80">
        <f t="shared" si="5"/>
        <v>1</v>
      </c>
      <c r="U26" s="80">
        <f t="shared" si="5"/>
        <v>1</v>
      </c>
      <c r="V26" s="80">
        <f t="shared" si="5"/>
        <v>1</v>
      </c>
      <c r="W26" s="80">
        <f t="shared" si="5"/>
        <v>1</v>
      </c>
      <c r="X26" s="80">
        <f t="shared" si="6"/>
        <v>1</v>
      </c>
      <c r="Y26" s="80">
        <f t="shared" si="6"/>
        <v>1</v>
      </c>
      <c r="Z26" s="80">
        <f t="shared" si="6"/>
        <v>1</v>
      </c>
      <c r="AA26" s="80">
        <f t="shared" si="6"/>
        <v>1</v>
      </c>
      <c r="AB26" s="80">
        <f t="shared" si="6"/>
        <v>1</v>
      </c>
      <c r="AC26" s="80">
        <f t="shared" si="6"/>
        <v>1</v>
      </c>
      <c r="AD26" s="80">
        <f t="shared" si="6"/>
        <v>2</v>
      </c>
      <c r="AE26" s="80">
        <f t="shared" si="6"/>
        <v>2</v>
      </c>
      <c r="AF26" s="80">
        <f t="shared" si="6"/>
        <v>2</v>
      </c>
      <c r="AG26" s="80">
        <f t="shared" si="6"/>
        <v>2</v>
      </c>
      <c r="AH26" s="80">
        <f t="shared" si="6"/>
        <v>2</v>
      </c>
      <c r="AI26" s="80">
        <f t="shared" si="6"/>
        <v>2</v>
      </c>
      <c r="AJ26" s="80">
        <f t="shared" si="6"/>
        <v>2</v>
      </c>
      <c r="AK26" s="80">
        <f t="shared" si="6"/>
        <v>2</v>
      </c>
      <c r="AL26" s="80">
        <f t="shared" si="6"/>
        <v>2</v>
      </c>
      <c r="AM26" s="80">
        <f t="shared" si="6"/>
        <v>2</v>
      </c>
      <c r="AN26" s="80">
        <f t="shared" si="6"/>
        <v>2</v>
      </c>
      <c r="AO26" s="80">
        <f t="shared" si="6"/>
        <v>2</v>
      </c>
      <c r="AP26" s="80">
        <f t="shared" si="6"/>
        <v>2</v>
      </c>
      <c r="AQ26" s="80">
        <f t="shared" si="6"/>
        <v>2</v>
      </c>
      <c r="AR26" s="80">
        <f t="shared" si="6"/>
        <v>2</v>
      </c>
      <c r="AS26" s="80">
        <f t="shared" si="6"/>
        <v>2</v>
      </c>
      <c r="AT26" s="80">
        <f t="shared" si="6"/>
        <v>2</v>
      </c>
      <c r="AU26" s="80">
        <f t="shared" si="6"/>
        <v>2</v>
      </c>
      <c r="AV26" s="80">
        <f t="shared" si="6"/>
        <v>3</v>
      </c>
      <c r="AW26" s="80">
        <f t="shared" si="6"/>
        <v>3</v>
      </c>
      <c r="AX26" s="80">
        <f t="shared" si="6"/>
        <v>3</v>
      </c>
      <c r="AY26" s="80">
        <f t="shared" si="6"/>
        <v>3</v>
      </c>
      <c r="AZ26" s="80">
        <f t="shared" si="6"/>
        <v>3</v>
      </c>
      <c r="BA26" s="81">
        <v>16</v>
      </c>
    </row>
    <row r="27" spans="1:53" ht="40" customHeight="1">
      <c r="A27" s="74">
        <v>7</v>
      </c>
      <c r="B27" s="75">
        <v>8</v>
      </c>
      <c r="C27" s="50"/>
      <c r="D27" s="76">
        <f>Indices!B29</f>
        <v>2</v>
      </c>
      <c r="E27" s="77">
        <v>17</v>
      </c>
      <c r="F27" s="78" t="e">
        <f>IF(#REF!-D27&lt;0,0,IF(#REF!-D27&lt;18,1,IF(#REF!-D27&lt;36,2,3)))</f>
        <v>#REF!</v>
      </c>
      <c r="G27" s="79"/>
      <c r="H27" s="80">
        <f t="shared" si="5"/>
        <v>1</v>
      </c>
      <c r="I27" s="80">
        <f t="shared" si="5"/>
        <v>1</v>
      </c>
      <c r="J27" s="80">
        <f t="shared" si="5"/>
        <v>1</v>
      </c>
      <c r="K27" s="80">
        <f t="shared" si="5"/>
        <v>1</v>
      </c>
      <c r="L27" s="80">
        <f t="shared" si="5"/>
        <v>1</v>
      </c>
      <c r="M27" s="80">
        <f t="shared" si="5"/>
        <v>1</v>
      </c>
      <c r="N27" s="80">
        <f t="shared" si="5"/>
        <v>1</v>
      </c>
      <c r="O27" s="80">
        <f t="shared" si="5"/>
        <v>1</v>
      </c>
      <c r="P27" s="80">
        <f t="shared" si="5"/>
        <v>1</v>
      </c>
      <c r="Q27" s="80">
        <f t="shared" si="5"/>
        <v>1</v>
      </c>
      <c r="R27" s="80">
        <f t="shared" si="5"/>
        <v>2</v>
      </c>
      <c r="S27" s="80">
        <f t="shared" si="5"/>
        <v>2</v>
      </c>
      <c r="T27" s="80">
        <f t="shared" si="5"/>
        <v>2</v>
      </c>
      <c r="U27" s="80">
        <f t="shared" si="5"/>
        <v>2</v>
      </c>
      <c r="V27" s="80">
        <f t="shared" si="5"/>
        <v>2</v>
      </c>
      <c r="W27" s="80">
        <f t="shared" si="5"/>
        <v>2</v>
      </c>
      <c r="X27" s="80">
        <f t="shared" si="6"/>
        <v>2</v>
      </c>
      <c r="Y27" s="80">
        <f t="shared" si="6"/>
        <v>2</v>
      </c>
      <c r="Z27" s="80">
        <f t="shared" si="6"/>
        <v>2</v>
      </c>
      <c r="AA27" s="80">
        <f t="shared" si="6"/>
        <v>2</v>
      </c>
      <c r="AB27" s="80">
        <f t="shared" si="6"/>
        <v>2</v>
      </c>
      <c r="AC27" s="80">
        <f t="shared" si="6"/>
        <v>2</v>
      </c>
      <c r="AD27" s="80">
        <f t="shared" si="6"/>
        <v>2</v>
      </c>
      <c r="AE27" s="80">
        <f t="shared" si="6"/>
        <v>2</v>
      </c>
      <c r="AF27" s="80">
        <f t="shared" si="6"/>
        <v>2</v>
      </c>
      <c r="AG27" s="80">
        <f t="shared" si="6"/>
        <v>2</v>
      </c>
      <c r="AH27" s="80">
        <f t="shared" si="6"/>
        <v>2</v>
      </c>
      <c r="AI27" s="80">
        <f t="shared" si="6"/>
        <v>2</v>
      </c>
      <c r="AJ27" s="80">
        <f t="shared" si="6"/>
        <v>3</v>
      </c>
      <c r="AK27" s="80">
        <f t="shared" si="6"/>
        <v>3</v>
      </c>
      <c r="AL27" s="80">
        <f t="shared" si="6"/>
        <v>3</v>
      </c>
      <c r="AM27" s="80">
        <f t="shared" si="6"/>
        <v>3</v>
      </c>
      <c r="AN27" s="80">
        <f t="shared" si="6"/>
        <v>3</v>
      </c>
      <c r="AO27" s="80">
        <f t="shared" si="6"/>
        <v>3</v>
      </c>
      <c r="AP27" s="80">
        <f t="shared" si="6"/>
        <v>3</v>
      </c>
      <c r="AQ27" s="80">
        <f t="shared" si="6"/>
        <v>3</v>
      </c>
      <c r="AR27" s="80">
        <f t="shared" si="6"/>
        <v>3</v>
      </c>
      <c r="AS27" s="80">
        <f t="shared" si="6"/>
        <v>3</v>
      </c>
      <c r="AT27" s="80">
        <f t="shared" si="6"/>
        <v>3</v>
      </c>
      <c r="AU27" s="80">
        <f t="shared" si="6"/>
        <v>3</v>
      </c>
      <c r="AV27" s="80">
        <f t="shared" si="6"/>
        <v>3</v>
      </c>
      <c r="AW27" s="80">
        <f t="shared" si="6"/>
        <v>3</v>
      </c>
      <c r="AX27" s="80">
        <f t="shared" si="6"/>
        <v>3</v>
      </c>
      <c r="AY27" s="80">
        <f t="shared" si="6"/>
        <v>3</v>
      </c>
      <c r="AZ27" s="80">
        <f t="shared" si="6"/>
        <v>3</v>
      </c>
      <c r="BA27" s="81">
        <v>17</v>
      </c>
    </row>
    <row r="28" spans="1:53" ht="40" customHeight="1">
      <c r="A28" s="74">
        <v>5</v>
      </c>
      <c r="B28" s="75">
        <v>14</v>
      </c>
      <c r="C28" s="50"/>
      <c r="D28" s="76">
        <f>Indices!B30</f>
        <v>6</v>
      </c>
      <c r="E28" s="77">
        <v>18</v>
      </c>
      <c r="F28" s="78" t="e">
        <f>IF(#REF!-D28&lt;0,0,IF(#REF!-D28&lt;18,1,IF(#REF!-D28&lt;36,2,3)))</f>
        <v>#REF!</v>
      </c>
      <c r="G28" s="79"/>
      <c r="H28" s="80">
        <f t="shared" si="5"/>
        <v>1</v>
      </c>
      <c r="I28" s="80">
        <f t="shared" si="5"/>
        <v>1</v>
      </c>
      <c r="J28" s="80">
        <f t="shared" si="5"/>
        <v>1</v>
      </c>
      <c r="K28" s="80">
        <f t="shared" si="5"/>
        <v>1</v>
      </c>
      <c r="L28" s="80">
        <f t="shared" si="5"/>
        <v>1</v>
      </c>
      <c r="M28" s="80">
        <f t="shared" si="5"/>
        <v>1</v>
      </c>
      <c r="N28" s="80">
        <f t="shared" si="5"/>
        <v>1</v>
      </c>
      <c r="O28" s="80">
        <f t="shared" si="5"/>
        <v>1</v>
      </c>
      <c r="P28" s="80">
        <f t="shared" si="5"/>
        <v>1</v>
      </c>
      <c r="Q28" s="80">
        <f t="shared" si="5"/>
        <v>1</v>
      </c>
      <c r="R28" s="80">
        <f t="shared" si="5"/>
        <v>1</v>
      </c>
      <c r="S28" s="80">
        <f t="shared" si="5"/>
        <v>1</v>
      </c>
      <c r="T28" s="80">
        <f t="shared" si="5"/>
        <v>1</v>
      </c>
      <c r="U28" s="80">
        <f t="shared" si="5"/>
        <v>1</v>
      </c>
      <c r="V28" s="80">
        <f t="shared" si="5"/>
        <v>2</v>
      </c>
      <c r="W28" s="80">
        <f t="shared" si="5"/>
        <v>2</v>
      </c>
      <c r="X28" s="80">
        <f t="shared" si="6"/>
        <v>2</v>
      </c>
      <c r="Y28" s="80">
        <f t="shared" si="6"/>
        <v>2</v>
      </c>
      <c r="Z28" s="80">
        <f t="shared" si="6"/>
        <v>2</v>
      </c>
      <c r="AA28" s="80">
        <f t="shared" si="6"/>
        <v>2</v>
      </c>
      <c r="AB28" s="80">
        <f t="shared" si="6"/>
        <v>2</v>
      </c>
      <c r="AC28" s="80">
        <f t="shared" si="6"/>
        <v>2</v>
      </c>
      <c r="AD28" s="80">
        <f t="shared" si="6"/>
        <v>2</v>
      </c>
      <c r="AE28" s="80">
        <f t="shared" si="6"/>
        <v>2</v>
      </c>
      <c r="AF28" s="80">
        <f t="shared" si="6"/>
        <v>2</v>
      </c>
      <c r="AG28" s="80">
        <f t="shared" si="6"/>
        <v>2</v>
      </c>
      <c r="AH28" s="80">
        <f t="shared" si="6"/>
        <v>2</v>
      </c>
      <c r="AI28" s="80">
        <f t="shared" si="6"/>
        <v>2</v>
      </c>
      <c r="AJ28" s="80">
        <f t="shared" si="6"/>
        <v>2</v>
      </c>
      <c r="AK28" s="80">
        <f t="shared" si="6"/>
        <v>2</v>
      </c>
      <c r="AL28" s="80">
        <f t="shared" si="6"/>
        <v>2</v>
      </c>
      <c r="AM28" s="80">
        <f t="shared" si="6"/>
        <v>2</v>
      </c>
      <c r="AN28" s="80">
        <f t="shared" si="6"/>
        <v>3</v>
      </c>
      <c r="AO28" s="80">
        <f t="shared" si="6"/>
        <v>3</v>
      </c>
      <c r="AP28" s="80">
        <f t="shared" si="6"/>
        <v>3</v>
      </c>
      <c r="AQ28" s="80">
        <f t="shared" si="6"/>
        <v>3</v>
      </c>
      <c r="AR28" s="80">
        <f t="shared" si="6"/>
        <v>3</v>
      </c>
      <c r="AS28" s="80">
        <f t="shared" si="6"/>
        <v>3</v>
      </c>
      <c r="AT28" s="80">
        <f t="shared" si="6"/>
        <v>3</v>
      </c>
      <c r="AU28" s="80">
        <f t="shared" ref="AU28:AZ28" si="7">IF(AU$3-$D28&lt;0,0,IF(AU$3-$D28&lt;18,1,IF(AU$3-$D28&lt;36,2,3)))</f>
        <v>3</v>
      </c>
      <c r="AV28" s="80">
        <f t="shared" si="7"/>
        <v>3</v>
      </c>
      <c r="AW28" s="80">
        <f t="shared" si="7"/>
        <v>3</v>
      </c>
      <c r="AX28" s="80">
        <f t="shared" si="7"/>
        <v>3</v>
      </c>
      <c r="AY28" s="80">
        <f t="shared" si="7"/>
        <v>3</v>
      </c>
      <c r="AZ28" s="80">
        <f t="shared" si="7"/>
        <v>3</v>
      </c>
      <c r="BA28" s="81">
        <v>18</v>
      </c>
    </row>
    <row r="29" spans="1:53" ht="5" customHeight="1">
      <c r="A29" s="88"/>
      <c r="B29" s="88"/>
      <c r="C29" s="50"/>
      <c r="D29" s="50"/>
      <c r="E29" s="50"/>
      <c r="F29" s="51"/>
    </row>
    <row r="30" spans="1:53" ht="18" customHeight="1">
      <c r="A30" s="89" t="s">
        <v>22</v>
      </c>
      <c r="B30" s="89" t="s">
        <v>22</v>
      </c>
      <c r="C30" s="50"/>
      <c r="D30" s="50"/>
      <c r="E30" s="50"/>
      <c r="F30" s="51"/>
    </row>
    <row r="31" spans="1:53" ht="2" customHeight="1">
      <c r="A31" s="90"/>
      <c r="B31" s="90"/>
      <c r="C31" s="50"/>
      <c r="D31" s="50"/>
      <c r="E31" s="50"/>
      <c r="F31" s="51"/>
    </row>
    <row r="32" spans="1:53" ht="18" customHeight="1">
      <c r="A32" s="89" t="s">
        <v>23</v>
      </c>
      <c r="B32" s="89" t="s">
        <v>23</v>
      </c>
      <c r="C32" s="50"/>
      <c r="D32" s="50"/>
      <c r="E32" s="50"/>
      <c r="F32" s="51"/>
    </row>
    <row r="33" spans="1:6" ht="1" customHeight="1">
      <c r="A33" s="91"/>
      <c r="C33" s="50"/>
      <c r="D33" s="50"/>
      <c r="E33" s="50"/>
      <c r="F33" s="51"/>
    </row>
    <row r="34" spans="1:6" ht="18" customHeight="1">
      <c r="A34" s="92" t="s">
        <v>24</v>
      </c>
      <c r="B34" s="50"/>
      <c r="C34" s="50"/>
      <c r="D34" s="50"/>
      <c r="E34" s="50"/>
      <c r="F34" s="51"/>
    </row>
    <row r="35" spans="1:6" ht="1" customHeight="1">
      <c r="A35" s="93"/>
      <c r="B35" s="50"/>
      <c r="C35" s="50"/>
      <c r="D35" s="50"/>
      <c r="E35" s="50"/>
      <c r="F35" s="51"/>
    </row>
    <row r="36" spans="1:6" ht="18" customHeight="1">
      <c r="A36" s="94" t="s">
        <v>25</v>
      </c>
      <c r="B36" s="50"/>
      <c r="C36" s="50"/>
      <c r="D36" s="50"/>
      <c r="E36" s="50"/>
      <c r="F36" s="51"/>
    </row>
    <row r="37" spans="1:6" ht="5" customHeight="1" thickBot="1">
      <c r="A37" s="95"/>
      <c r="B37" s="95"/>
      <c r="C37" s="50"/>
      <c r="D37" s="50"/>
      <c r="E37" s="50"/>
      <c r="F37" s="51"/>
    </row>
    <row r="38" spans="1:6">
      <c r="A38" s="96"/>
      <c r="B38" s="96"/>
      <c r="C38" s="50"/>
      <c r="D38" s="50"/>
      <c r="E38" s="50"/>
      <c r="F38" s="51"/>
    </row>
    <row r="39" spans="1:6">
      <c r="A39" s="50"/>
      <c r="B39" s="50"/>
      <c r="C39" s="50"/>
      <c r="D39" s="50"/>
      <c r="E39" s="50"/>
      <c r="F39" s="51"/>
    </row>
    <row r="40" spans="1:6">
      <c r="A40" s="50"/>
      <c r="B40" s="50"/>
      <c r="C40" s="50"/>
      <c r="D40" s="50"/>
      <c r="E40" s="50"/>
      <c r="F40" s="51"/>
    </row>
    <row r="41" spans="1:6">
      <c r="A41" s="51"/>
      <c r="B41" s="50"/>
      <c r="C41" s="50"/>
      <c r="D41" s="50"/>
      <c r="E41" s="50"/>
      <c r="F41" s="51"/>
    </row>
    <row r="42" spans="1:6">
      <c r="A42" s="50"/>
      <c r="B42" s="50"/>
      <c r="C42" s="50"/>
      <c r="D42" s="50"/>
      <c r="E42" s="50"/>
      <c r="F42" s="51"/>
    </row>
    <row r="43" spans="1:6" hidden="1">
      <c r="A43" s="50"/>
      <c r="B43" s="50"/>
      <c r="C43" s="50"/>
      <c r="D43" s="50"/>
      <c r="E43" s="50"/>
      <c r="F43" s="51"/>
    </row>
    <row r="44" spans="1:6" hidden="1">
      <c r="A44" s="50"/>
      <c r="B44" s="50"/>
      <c r="C44" s="50"/>
      <c r="D44" s="50"/>
      <c r="E44" s="50"/>
      <c r="F44" s="51"/>
    </row>
    <row r="45" spans="1:6" hidden="1">
      <c r="A45" s="50"/>
      <c r="B45" s="50"/>
      <c r="C45" s="50"/>
      <c r="D45" s="50"/>
      <c r="E45" s="50"/>
      <c r="F45" s="51"/>
    </row>
    <row r="46" spans="1:6" hidden="1">
      <c r="A46" s="50"/>
      <c r="B46" s="50"/>
      <c r="C46" s="50"/>
      <c r="D46" s="50"/>
      <c r="E46" s="50"/>
      <c r="F46" s="51"/>
    </row>
    <row r="47" spans="1:6" hidden="1">
      <c r="A47" s="50"/>
      <c r="B47" s="50"/>
      <c r="C47" s="50"/>
      <c r="D47" s="50"/>
      <c r="E47" s="50"/>
      <c r="F47" s="51"/>
    </row>
    <row r="48" spans="1:6" hidden="1">
      <c r="A48" s="50"/>
      <c r="B48" s="50"/>
      <c r="C48" s="50"/>
      <c r="D48" s="50"/>
      <c r="E48" s="50"/>
      <c r="F48" s="51"/>
    </row>
    <row r="49" spans="1:6" hidden="1">
      <c r="A49" s="50"/>
      <c r="B49" s="50"/>
      <c r="C49" s="50"/>
      <c r="D49" s="50"/>
      <c r="E49" s="50"/>
      <c r="F49" s="51"/>
    </row>
    <row r="50" spans="1:6" hidden="1">
      <c r="A50" s="50"/>
      <c r="B50" s="50"/>
      <c r="C50" s="50"/>
      <c r="D50" s="50"/>
      <c r="E50" s="50"/>
      <c r="F50" s="51"/>
    </row>
    <row r="51" spans="1:6" hidden="1">
      <c r="A51" s="50"/>
      <c r="B51" s="50"/>
      <c r="C51" s="50"/>
      <c r="D51" s="50"/>
      <c r="E51" s="50"/>
      <c r="F51" s="51"/>
    </row>
    <row r="52" spans="1:6" hidden="1">
      <c r="A52" s="50"/>
      <c r="B52" s="50"/>
      <c r="C52" s="50"/>
      <c r="D52" s="50"/>
      <c r="E52" s="50"/>
      <c r="F52" s="51"/>
    </row>
    <row r="53" spans="1:6" hidden="1">
      <c r="A53" s="50"/>
      <c r="B53" s="50"/>
      <c r="C53" s="50"/>
      <c r="D53" s="50"/>
      <c r="E53" s="50"/>
      <c r="F53" s="51"/>
    </row>
    <row r="54" spans="1:6" hidden="1">
      <c r="A54" s="50"/>
      <c r="B54" s="50"/>
      <c r="C54" s="50"/>
      <c r="D54" s="50"/>
      <c r="E54" s="50"/>
      <c r="F54" s="51"/>
    </row>
    <row r="55" spans="1:6" hidden="1">
      <c r="A55" s="50"/>
      <c r="B55" s="50"/>
      <c r="C55" s="50"/>
      <c r="D55" s="50"/>
      <c r="E55" s="50"/>
      <c r="F55" s="51"/>
    </row>
    <row r="56" spans="1:6" hidden="1">
      <c r="A56" s="50"/>
      <c r="B56" s="50"/>
      <c r="C56" s="50"/>
      <c r="D56" s="50"/>
      <c r="E56" s="50"/>
      <c r="F56" s="51"/>
    </row>
    <row r="57" spans="1:6" hidden="1">
      <c r="A57" s="50"/>
      <c r="B57" s="50"/>
      <c r="C57" s="50"/>
      <c r="D57" s="50"/>
      <c r="E57" s="50"/>
      <c r="F57" s="51"/>
    </row>
    <row r="58" spans="1:6" hidden="1">
      <c r="A58" s="50"/>
      <c r="B58" s="50"/>
      <c r="C58" s="50"/>
      <c r="D58" s="50"/>
      <c r="E58" s="50"/>
      <c r="F58" s="51"/>
    </row>
    <row r="59" spans="1:6" hidden="1">
      <c r="A59" s="50"/>
      <c r="B59" s="50"/>
      <c r="C59" s="50"/>
      <c r="D59" s="50"/>
      <c r="E59" s="50"/>
      <c r="F59" s="51"/>
    </row>
    <row r="60" spans="1:6" hidden="1">
      <c r="A60" s="50"/>
      <c r="B60" s="50"/>
      <c r="C60" s="50"/>
      <c r="D60" s="50"/>
      <c r="E60" s="50"/>
      <c r="F60" s="51"/>
    </row>
    <row r="61" spans="1:6" hidden="1">
      <c r="A61" s="50"/>
      <c r="B61" s="50"/>
      <c r="C61" s="50"/>
      <c r="D61" s="50"/>
      <c r="E61" s="50"/>
      <c r="F61" s="51"/>
    </row>
    <row r="62" spans="1:6">
      <c r="A62" s="50"/>
      <c r="B62" s="50"/>
      <c r="C62" s="50"/>
      <c r="D62" s="50"/>
      <c r="E62" s="50"/>
      <c r="F62" s="51"/>
    </row>
    <row r="63" spans="1:6">
      <c r="A63" s="50"/>
      <c r="B63" s="50"/>
      <c r="C63" s="50"/>
      <c r="D63" s="50"/>
      <c r="E63" s="50"/>
      <c r="F63" s="51"/>
    </row>
    <row r="64" spans="1:6">
      <c r="A64" s="50"/>
      <c r="B64" s="50"/>
      <c r="C64" s="50"/>
      <c r="D64" s="50"/>
      <c r="E64" s="50"/>
      <c r="F64" s="51"/>
    </row>
    <row r="65" spans="1:6">
      <c r="A65" s="50"/>
      <c r="B65" s="50"/>
      <c r="C65" s="50"/>
      <c r="D65" s="50"/>
      <c r="E65" s="50"/>
      <c r="F65" s="51"/>
    </row>
    <row r="66" spans="1:6">
      <c r="A66" s="50"/>
      <c r="B66" s="50"/>
      <c r="C66" s="50"/>
      <c r="D66" s="50"/>
      <c r="E66" s="50"/>
      <c r="F66" s="51"/>
    </row>
    <row r="67" spans="1:6">
      <c r="A67" s="50"/>
      <c r="B67" s="50"/>
      <c r="C67" s="50"/>
      <c r="D67" s="50"/>
      <c r="E67" s="50"/>
      <c r="F67" s="51"/>
    </row>
    <row r="68" spans="1:6">
      <c r="A68" s="50"/>
      <c r="B68" s="50"/>
      <c r="C68" s="50"/>
      <c r="D68" s="50"/>
      <c r="E68" s="50"/>
      <c r="F68" s="51"/>
    </row>
    <row r="69" spans="1:6">
      <c r="A69" s="50"/>
      <c r="B69" s="50"/>
      <c r="C69" s="50"/>
      <c r="D69" s="50"/>
      <c r="E69" s="50"/>
      <c r="F69" s="51"/>
    </row>
    <row r="70" spans="1:6">
      <c r="A70" s="50"/>
      <c r="B70" s="50"/>
      <c r="C70" s="50"/>
      <c r="D70" s="50"/>
      <c r="E70" s="50"/>
      <c r="F70" s="51"/>
    </row>
    <row r="71" spans="1:6">
      <c r="A71" s="50"/>
      <c r="B71" s="50"/>
      <c r="C71" s="50"/>
      <c r="D71" s="50"/>
      <c r="E71" s="50"/>
      <c r="F71" s="51"/>
    </row>
    <row r="72" spans="1:6">
      <c r="A72" s="50"/>
      <c r="B72" s="50"/>
      <c r="C72" s="50"/>
      <c r="D72" s="50"/>
      <c r="E72" s="50"/>
      <c r="F72" s="51"/>
    </row>
    <row r="73" spans="1:6">
      <c r="A73" s="50"/>
      <c r="B73" s="50"/>
      <c r="C73" s="50"/>
      <c r="D73" s="50"/>
      <c r="E73" s="50"/>
      <c r="F73" s="51"/>
    </row>
    <row r="74" spans="1:6">
      <c r="A74" s="50"/>
      <c r="B74" s="50"/>
      <c r="C74" s="50"/>
      <c r="D74" s="50"/>
      <c r="E74" s="50"/>
      <c r="F74" s="51"/>
    </row>
    <row r="75" spans="1:6">
      <c r="A75" s="50"/>
      <c r="B75" s="50"/>
      <c r="C75" s="50"/>
      <c r="D75" s="50"/>
      <c r="E75" s="50"/>
      <c r="F75" s="51"/>
    </row>
    <row r="76" spans="1:6">
      <c r="A76" s="50"/>
      <c r="B76" s="50"/>
      <c r="C76" s="50"/>
      <c r="D76" s="50"/>
      <c r="E76" s="50"/>
      <c r="F76" s="51"/>
    </row>
    <row r="77" spans="1:6">
      <c r="A77" s="50"/>
      <c r="B77" s="50"/>
      <c r="C77" s="50"/>
      <c r="D77" s="50"/>
      <c r="E77" s="50"/>
      <c r="F77" s="51"/>
    </row>
    <row r="78" spans="1:6">
      <c r="A78" s="50"/>
      <c r="B78" s="50"/>
      <c r="C78" s="50"/>
      <c r="D78" s="50"/>
      <c r="E78" s="50"/>
      <c r="F78" s="51"/>
    </row>
    <row r="79" spans="1:6">
      <c r="A79" s="50"/>
      <c r="B79" s="50"/>
      <c r="C79" s="50"/>
      <c r="D79" s="50"/>
      <c r="E79" s="50"/>
      <c r="F79" s="51"/>
    </row>
    <row r="80" spans="1:6">
      <c r="A80" s="50"/>
      <c r="B80" s="50"/>
      <c r="C80" s="50"/>
      <c r="D80" s="50"/>
      <c r="E80" s="50"/>
      <c r="F80" s="51"/>
    </row>
    <row r="81" spans="1:6">
      <c r="A81" s="50"/>
      <c r="B81" s="50"/>
      <c r="C81" s="50"/>
      <c r="D81" s="50"/>
      <c r="E81" s="50"/>
      <c r="F81" s="51"/>
    </row>
    <row r="82" spans="1:6">
      <c r="A82" s="50"/>
      <c r="B82" s="50"/>
      <c r="C82" s="50"/>
      <c r="D82" s="50"/>
      <c r="E82" s="50"/>
      <c r="F82" s="51"/>
    </row>
    <row r="83" spans="1:6">
      <c r="A83" s="50"/>
      <c r="B83" s="50"/>
      <c r="C83" s="50"/>
      <c r="D83" s="50"/>
      <c r="E83" s="50"/>
      <c r="F83" s="51"/>
    </row>
    <row r="84" spans="1:6">
      <c r="A84" s="50"/>
      <c r="B84" s="50"/>
      <c r="C84" s="50"/>
      <c r="D84" s="50"/>
      <c r="E84" s="50"/>
      <c r="F84" s="51"/>
    </row>
    <row r="85" spans="1:6">
      <c r="A85" s="50"/>
      <c r="B85" s="50"/>
      <c r="C85" s="50"/>
      <c r="D85" s="50"/>
      <c r="E85" s="50"/>
      <c r="F85" s="51"/>
    </row>
    <row r="86" spans="1:6">
      <c r="A86" s="50"/>
      <c r="B86" s="50"/>
      <c r="C86" s="50"/>
      <c r="D86" s="50"/>
      <c r="E86" s="50"/>
      <c r="F86" s="51"/>
    </row>
    <row r="87" spans="1:6">
      <c r="A87" s="50"/>
      <c r="B87" s="50"/>
      <c r="C87" s="50"/>
      <c r="D87" s="50"/>
      <c r="E87" s="50"/>
      <c r="F87" s="51"/>
    </row>
    <row r="88" spans="1:6">
      <c r="A88" s="50"/>
      <c r="B88" s="50"/>
      <c r="C88" s="50"/>
      <c r="D88" s="50"/>
      <c r="E88" s="50"/>
      <c r="F88" s="51"/>
    </row>
    <row r="89" spans="1:6">
      <c r="A89" s="50"/>
      <c r="B89" s="50"/>
      <c r="C89" s="50"/>
      <c r="D89" s="50"/>
      <c r="E89" s="50"/>
      <c r="F89" s="51"/>
    </row>
    <row r="90" spans="1:6">
      <c r="A90" s="50"/>
      <c r="B90" s="50"/>
      <c r="C90" s="50"/>
      <c r="D90" s="50"/>
      <c r="E90" s="50"/>
      <c r="F90" s="51"/>
    </row>
    <row r="91" spans="1:6">
      <c r="A91" s="50"/>
      <c r="B91" s="50"/>
      <c r="C91" s="50"/>
      <c r="D91" s="50"/>
      <c r="E91" s="50"/>
      <c r="F91" s="51"/>
    </row>
    <row r="92" spans="1:6">
      <c r="A92" s="50"/>
      <c r="B92" s="50"/>
      <c r="C92" s="50"/>
      <c r="D92" s="50"/>
      <c r="E92" s="50"/>
      <c r="F92" s="51"/>
    </row>
    <row r="93" spans="1:6">
      <c r="A93" s="50"/>
      <c r="B93" s="50"/>
      <c r="C93" s="50"/>
      <c r="D93" s="50"/>
      <c r="E93" s="50"/>
      <c r="F93" s="51"/>
    </row>
    <row r="94" spans="1:6">
      <c r="A94" s="50"/>
      <c r="B94" s="50"/>
      <c r="C94" s="50"/>
      <c r="D94" s="50"/>
      <c r="E94" s="50"/>
      <c r="F94" s="51"/>
    </row>
    <row r="95" spans="1:6">
      <c r="A95" s="50"/>
      <c r="B95" s="50"/>
      <c r="C95" s="50"/>
      <c r="D95" s="50"/>
      <c r="E95" s="50"/>
      <c r="F95" s="51"/>
    </row>
    <row r="96" spans="1:6">
      <c r="A96" s="50"/>
      <c r="B96" s="50"/>
      <c r="C96" s="50"/>
      <c r="D96" s="50"/>
      <c r="E96" s="50"/>
      <c r="F96" s="51"/>
    </row>
    <row r="97" spans="1:6">
      <c r="A97" s="50"/>
      <c r="B97" s="50"/>
      <c r="C97" s="50"/>
      <c r="D97" s="50"/>
      <c r="E97" s="50"/>
      <c r="F97" s="51"/>
    </row>
    <row r="98" spans="1:6">
      <c r="A98" s="50"/>
      <c r="B98" s="50"/>
      <c r="C98" s="50"/>
      <c r="D98" s="50"/>
      <c r="E98" s="50"/>
      <c r="F98" s="51"/>
    </row>
    <row r="99" spans="1:6">
      <c r="A99" s="50"/>
      <c r="B99" s="50"/>
      <c r="C99" s="50"/>
      <c r="D99" s="50"/>
      <c r="E99" s="50"/>
      <c r="F99" s="51"/>
    </row>
    <row r="100" spans="1:6">
      <c r="A100" s="50"/>
      <c r="B100" s="50"/>
      <c r="C100" s="50"/>
      <c r="D100" s="50"/>
      <c r="E100" s="50"/>
      <c r="F100" s="51"/>
    </row>
  </sheetData>
  <sheetProtection sheet="1" selectLockedCells="1"/>
  <mergeCells count="1">
    <mergeCell ref="I6:AY6"/>
  </mergeCells>
  <conditionalFormatting sqref="H20:AZ28 H10:AZ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28">
    <cfRule type="expression" dxfId="7" priority="2">
      <formula>$D$8="MX"</formula>
    </cfRule>
    <cfRule type="expression" dxfId="6" priority="3">
      <formula>$D$8="lx"</formula>
    </cfRule>
    <cfRule type="expression" dxfId="5" priority="4">
      <formula>#REF!="LX"</formula>
    </cfRule>
    <cfRule type="expression" dxfId="4" priority="5">
      <formula>#REF!="MX"</formula>
    </cfRule>
  </conditionalFormatting>
  <printOptions horizontalCentered="1" verticalCentered="1"/>
  <pageMargins left="0.75" right="0.75" top="1" bottom="1" header="0.5" footer="0.5"/>
  <pageSetup paperSize="9" scale="47" orientation="landscape"/>
  <headerFooter alignWithMargins="0">
    <oddHeader>&amp;C&amp;"Helvetica,Regular"&amp;12&amp;K000000Stableford Quota Lancelin&amp;R&amp;"Helvetica,Regular"&amp;12&amp;K000000As at December 2018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C471-DA87-D44C-8E22-2EC985DB0AC6}">
  <sheetPr>
    <pageSetUpPr fitToPage="1"/>
  </sheetPr>
  <dimension ref="A1:BA100"/>
  <sheetViews>
    <sheetView showGridLines="0" topLeftCell="C1" zoomScale="90" zoomScaleNormal="90" workbookViewId="0">
      <selection activeCell="D3" sqref="D3"/>
    </sheetView>
  </sheetViews>
  <sheetFormatPr baseColWidth="10" defaultColWidth="9.1640625" defaultRowHeight="13"/>
  <cols>
    <col min="1" max="1" width="6.5" style="10" hidden="1" customWidth="1"/>
    <col min="2" max="2" width="6.1640625" style="10" hidden="1" customWidth="1"/>
    <col min="3" max="3" width="3.83203125" style="10" customWidth="1"/>
    <col min="4" max="5" width="7.5" style="10" customWidth="1"/>
    <col min="6" max="6" width="7.5" style="5" hidden="1" customWidth="1"/>
    <col min="7" max="7" width="7.5" style="10" hidden="1" customWidth="1"/>
    <col min="8" max="8" width="4.6640625" style="10" customWidth="1"/>
    <col min="9" max="52" width="5" style="10" bestFit="1" customWidth="1"/>
    <col min="53" max="218" width="7.5" style="10" customWidth="1"/>
    <col min="219" max="16384" width="9.1640625" style="10"/>
  </cols>
  <sheetData>
    <row r="1" spans="1:53" ht="10" customHeight="1">
      <c r="A1" s="50"/>
      <c r="B1" s="50"/>
      <c r="C1" s="50"/>
      <c r="D1" s="50"/>
      <c r="E1" s="50"/>
      <c r="F1" s="51"/>
    </row>
    <row r="2" spans="1:53" s="52" customFormat="1" ht="19" thickBot="1">
      <c r="F2" s="53"/>
      <c r="H2" s="54" t="s">
        <v>16</v>
      </c>
    </row>
    <row r="3" spans="1:53" s="58" customFormat="1" ht="39" customHeight="1" thickBot="1">
      <c r="A3" s="55"/>
      <c r="B3" s="56"/>
      <c r="C3" s="56"/>
      <c r="D3" s="57" t="s">
        <v>26</v>
      </c>
      <c r="F3" s="59"/>
      <c r="G3" s="59"/>
      <c r="H3" s="60">
        <v>10</v>
      </c>
      <c r="I3" s="61">
        <f>H3+1</f>
        <v>11</v>
      </c>
      <c r="J3" s="61">
        <f t="shared" ref="J3:AY3" si="0">I3+1</f>
        <v>12</v>
      </c>
      <c r="K3" s="61">
        <f t="shared" si="0"/>
        <v>13</v>
      </c>
      <c r="L3" s="61">
        <f t="shared" si="0"/>
        <v>14</v>
      </c>
      <c r="M3" s="61">
        <f t="shared" si="0"/>
        <v>15</v>
      </c>
      <c r="N3" s="61">
        <f t="shared" si="0"/>
        <v>16</v>
      </c>
      <c r="O3" s="61">
        <f t="shared" si="0"/>
        <v>17</v>
      </c>
      <c r="P3" s="61">
        <f t="shared" si="0"/>
        <v>18</v>
      </c>
      <c r="Q3" s="61">
        <f t="shared" si="0"/>
        <v>19</v>
      </c>
      <c r="R3" s="61">
        <f t="shared" si="0"/>
        <v>20</v>
      </c>
      <c r="S3" s="61">
        <f t="shared" si="0"/>
        <v>21</v>
      </c>
      <c r="T3" s="61">
        <f t="shared" si="0"/>
        <v>22</v>
      </c>
      <c r="U3" s="61">
        <f t="shared" si="0"/>
        <v>23</v>
      </c>
      <c r="V3" s="61">
        <f t="shared" si="0"/>
        <v>24</v>
      </c>
      <c r="W3" s="61">
        <f t="shared" si="0"/>
        <v>25</v>
      </c>
      <c r="X3" s="61">
        <f t="shared" si="0"/>
        <v>26</v>
      </c>
      <c r="Y3" s="61">
        <f t="shared" si="0"/>
        <v>27</v>
      </c>
      <c r="Z3" s="61">
        <f t="shared" si="0"/>
        <v>28</v>
      </c>
      <c r="AA3" s="61">
        <f t="shared" si="0"/>
        <v>29</v>
      </c>
      <c r="AB3" s="61">
        <f t="shared" si="0"/>
        <v>30</v>
      </c>
      <c r="AC3" s="61">
        <f t="shared" si="0"/>
        <v>31</v>
      </c>
      <c r="AD3" s="61">
        <f t="shared" si="0"/>
        <v>32</v>
      </c>
      <c r="AE3" s="61">
        <f t="shared" si="0"/>
        <v>33</v>
      </c>
      <c r="AF3" s="61">
        <f t="shared" si="0"/>
        <v>34</v>
      </c>
      <c r="AG3" s="61">
        <f t="shared" si="0"/>
        <v>35</v>
      </c>
      <c r="AH3" s="61">
        <f t="shared" si="0"/>
        <v>36</v>
      </c>
      <c r="AI3" s="61">
        <f t="shared" si="0"/>
        <v>37</v>
      </c>
      <c r="AJ3" s="61">
        <f t="shared" si="0"/>
        <v>38</v>
      </c>
      <c r="AK3" s="61">
        <f t="shared" si="0"/>
        <v>39</v>
      </c>
      <c r="AL3" s="61">
        <f t="shared" si="0"/>
        <v>40</v>
      </c>
      <c r="AM3" s="61">
        <f t="shared" si="0"/>
        <v>41</v>
      </c>
      <c r="AN3" s="61">
        <f t="shared" si="0"/>
        <v>42</v>
      </c>
      <c r="AO3" s="61">
        <f t="shared" si="0"/>
        <v>43</v>
      </c>
      <c r="AP3" s="61">
        <f t="shared" si="0"/>
        <v>44</v>
      </c>
      <c r="AQ3" s="61">
        <f t="shared" si="0"/>
        <v>45</v>
      </c>
      <c r="AR3" s="61">
        <f t="shared" si="0"/>
        <v>46</v>
      </c>
      <c r="AS3" s="61">
        <f t="shared" si="0"/>
        <v>47</v>
      </c>
      <c r="AT3" s="61">
        <f t="shared" si="0"/>
        <v>48</v>
      </c>
      <c r="AU3" s="61">
        <f t="shared" si="0"/>
        <v>49</v>
      </c>
      <c r="AV3" s="61">
        <f t="shared" si="0"/>
        <v>50</v>
      </c>
      <c r="AW3" s="61">
        <f t="shared" si="0"/>
        <v>51</v>
      </c>
      <c r="AX3" s="61">
        <f t="shared" si="0"/>
        <v>52</v>
      </c>
      <c r="AY3" s="61">
        <f t="shared" si="0"/>
        <v>53</v>
      </c>
      <c r="AZ3" s="61">
        <f>AY3+1</f>
        <v>54</v>
      </c>
    </row>
    <row r="4" spans="1:53" ht="10.25" hidden="1" customHeight="1" thickBot="1">
      <c r="A4" s="62"/>
      <c r="B4" s="63"/>
      <c r="C4" s="50"/>
      <c r="D4" s="50"/>
      <c r="F4" s="51"/>
    </row>
    <row r="5" spans="1:53" ht="14.5" hidden="1" customHeight="1" thickBot="1">
      <c r="A5" s="64"/>
      <c r="B5" s="64"/>
      <c r="C5" s="50"/>
      <c r="D5" s="50"/>
      <c r="F5" s="51"/>
    </row>
    <row r="6" spans="1:53" ht="26" customHeight="1">
      <c r="A6" s="65"/>
      <c r="B6" s="65"/>
      <c r="C6" s="50"/>
      <c r="D6" s="6" t="s">
        <v>18</v>
      </c>
      <c r="E6" s="66" t="str">
        <f>IF(D3="l","[L]adies",IF(D3="m","[M]ens",""))</f>
        <v>[L]adies</v>
      </c>
      <c r="F6" s="51"/>
      <c r="I6" s="179" t="s">
        <v>19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</row>
    <row r="7" spans="1:53" ht="18" hidden="1" customHeight="1">
      <c r="A7" s="50"/>
      <c r="B7" s="50"/>
      <c r="C7" s="50"/>
      <c r="D7" s="50"/>
      <c r="E7" s="50"/>
      <c r="F7" s="51"/>
    </row>
    <row r="8" spans="1:53" s="5" customFormat="1" ht="36" hidden="1" customHeight="1">
      <c r="A8" s="67" t="s">
        <v>12</v>
      </c>
      <c r="B8" s="68" t="s">
        <v>14</v>
      </c>
      <c r="C8" s="51"/>
      <c r="D8" s="69" t="str">
        <f>IF(D$3="L","LX",IF(D$3="m","MX","Sex?"))</f>
        <v>LX</v>
      </c>
      <c r="E8" s="70" t="s">
        <v>11</v>
      </c>
      <c r="F8" s="51" t="s">
        <v>20</v>
      </c>
      <c r="H8" s="71">
        <f t="shared" ref="H8:AZ8" si="1">SUM(H10:H28)</f>
        <v>10</v>
      </c>
      <c r="I8" s="71">
        <f t="shared" si="1"/>
        <v>11</v>
      </c>
      <c r="J8" s="71">
        <f t="shared" si="1"/>
        <v>12</v>
      </c>
      <c r="K8" s="71">
        <f t="shared" si="1"/>
        <v>13</v>
      </c>
      <c r="L8" s="71">
        <f t="shared" si="1"/>
        <v>14</v>
      </c>
      <c r="M8" s="71">
        <f t="shared" si="1"/>
        <v>15</v>
      </c>
      <c r="N8" s="71">
        <f t="shared" si="1"/>
        <v>16</v>
      </c>
      <c r="O8" s="71">
        <f t="shared" si="1"/>
        <v>17</v>
      </c>
      <c r="P8" s="71">
        <f t="shared" si="1"/>
        <v>18</v>
      </c>
      <c r="Q8" s="71">
        <f t="shared" si="1"/>
        <v>19</v>
      </c>
      <c r="R8" s="71">
        <f t="shared" si="1"/>
        <v>20</v>
      </c>
      <c r="S8" s="71">
        <f t="shared" si="1"/>
        <v>21</v>
      </c>
      <c r="T8" s="71">
        <f t="shared" si="1"/>
        <v>22</v>
      </c>
      <c r="U8" s="71">
        <f t="shared" si="1"/>
        <v>23</v>
      </c>
      <c r="V8" s="71">
        <f t="shared" si="1"/>
        <v>24</v>
      </c>
      <c r="W8" s="71">
        <f t="shared" si="1"/>
        <v>25</v>
      </c>
      <c r="X8" s="71">
        <f t="shared" si="1"/>
        <v>26</v>
      </c>
      <c r="Y8" s="71">
        <f t="shared" si="1"/>
        <v>27</v>
      </c>
      <c r="Z8" s="71">
        <f t="shared" si="1"/>
        <v>28</v>
      </c>
      <c r="AA8" s="71">
        <f t="shared" si="1"/>
        <v>29</v>
      </c>
      <c r="AB8" s="71">
        <f t="shared" si="1"/>
        <v>30</v>
      </c>
      <c r="AC8" s="71">
        <f t="shared" si="1"/>
        <v>31</v>
      </c>
      <c r="AD8" s="71">
        <f t="shared" si="1"/>
        <v>32</v>
      </c>
      <c r="AE8" s="71">
        <f t="shared" si="1"/>
        <v>33</v>
      </c>
      <c r="AF8" s="71">
        <f t="shared" si="1"/>
        <v>34</v>
      </c>
      <c r="AG8" s="71">
        <f t="shared" si="1"/>
        <v>35</v>
      </c>
      <c r="AH8" s="71">
        <f t="shared" si="1"/>
        <v>36</v>
      </c>
      <c r="AI8" s="71">
        <f t="shared" si="1"/>
        <v>37</v>
      </c>
      <c r="AJ8" s="71">
        <f t="shared" si="1"/>
        <v>38</v>
      </c>
      <c r="AK8" s="71">
        <f t="shared" si="1"/>
        <v>39</v>
      </c>
      <c r="AL8" s="71">
        <f t="shared" si="1"/>
        <v>40</v>
      </c>
      <c r="AM8" s="71">
        <f t="shared" si="1"/>
        <v>41</v>
      </c>
      <c r="AN8" s="71">
        <f t="shared" si="1"/>
        <v>42</v>
      </c>
      <c r="AO8" s="71">
        <f t="shared" si="1"/>
        <v>43</v>
      </c>
      <c r="AP8" s="71">
        <f t="shared" si="1"/>
        <v>44</v>
      </c>
      <c r="AQ8" s="71">
        <f t="shared" si="1"/>
        <v>45</v>
      </c>
      <c r="AR8" s="71">
        <f t="shared" si="1"/>
        <v>46</v>
      </c>
      <c r="AS8" s="71">
        <f t="shared" si="1"/>
        <v>47</v>
      </c>
      <c r="AT8" s="71">
        <f t="shared" si="1"/>
        <v>48</v>
      </c>
      <c r="AU8" s="71">
        <f t="shared" si="1"/>
        <v>49</v>
      </c>
      <c r="AV8" s="71">
        <f t="shared" si="1"/>
        <v>50</v>
      </c>
      <c r="AW8" s="71">
        <f t="shared" si="1"/>
        <v>51</v>
      </c>
      <c r="AX8" s="71">
        <f t="shared" si="1"/>
        <v>52</v>
      </c>
      <c r="AY8" s="71">
        <f t="shared" si="1"/>
        <v>53</v>
      </c>
      <c r="AZ8" s="71">
        <f t="shared" si="1"/>
        <v>54</v>
      </c>
    </row>
    <row r="9" spans="1:53" ht="5" customHeight="1">
      <c r="A9" s="72"/>
      <c r="B9" s="72"/>
      <c r="C9" s="50"/>
      <c r="D9" s="73"/>
      <c r="E9" s="73"/>
      <c r="F9" s="51"/>
    </row>
    <row r="10" spans="1:53" ht="40" customHeight="1">
      <c r="A10" s="74">
        <v>10</v>
      </c>
      <c r="B10" s="75">
        <v>4</v>
      </c>
      <c r="C10" s="50"/>
      <c r="D10" s="76">
        <f>Indices!D10</f>
        <v>13</v>
      </c>
      <c r="E10" s="77">
        <v>1</v>
      </c>
      <c r="F10" s="78" t="e">
        <f>IF(#REF!-D10&lt;0,0,IF(#REF!-D10&lt;18,1,IF(#REF!-D10&lt;36,2,3)))</f>
        <v>#REF!</v>
      </c>
      <c r="G10" s="79"/>
      <c r="H10" s="80">
        <f t="shared" ref="H10:W18" si="2">IF(H$3-$D10&lt;0,0,IF(H$3-$D10&lt;18,1,IF(H$3-$D10&lt;36,2,3)))</f>
        <v>0</v>
      </c>
      <c r="I10" s="80">
        <f t="shared" si="2"/>
        <v>0</v>
      </c>
      <c r="J10" s="80">
        <f t="shared" si="2"/>
        <v>0</v>
      </c>
      <c r="K10" s="80">
        <f t="shared" si="2"/>
        <v>1</v>
      </c>
      <c r="L10" s="80">
        <f t="shared" si="2"/>
        <v>1</v>
      </c>
      <c r="M10" s="80">
        <f t="shared" si="2"/>
        <v>1</v>
      </c>
      <c r="N10" s="80">
        <f t="shared" si="2"/>
        <v>1</v>
      </c>
      <c r="O10" s="80">
        <f t="shared" si="2"/>
        <v>1</v>
      </c>
      <c r="P10" s="80">
        <f t="shared" si="2"/>
        <v>1</v>
      </c>
      <c r="Q10" s="80">
        <f t="shared" si="2"/>
        <v>1</v>
      </c>
      <c r="R10" s="80">
        <f t="shared" si="2"/>
        <v>1</v>
      </c>
      <c r="S10" s="80">
        <f t="shared" si="2"/>
        <v>1</v>
      </c>
      <c r="T10" s="80">
        <f t="shared" si="2"/>
        <v>1</v>
      </c>
      <c r="U10" s="80">
        <f t="shared" si="2"/>
        <v>1</v>
      </c>
      <c r="V10" s="80">
        <f t="shared" si="2"/>
        <v>1</v>
      </c>
      <c r="W10" s="80">
        <f t="shared" si="2"/>
        <v>1</v>
      </c>
      <c r="X10" s="80">
        <f t="shared" ref="X10:AZ18" si="3">IF(X$3-$D10&lt;0,0,IF(X$3-$D10&lt;18,1,IF(X$3-$D10&lt;36,2,3)))</f>
        <v>1</v>
      </c>
      <c r="Y10" s="80">
        <f t="shared" si="3"/>
        <v>1</v>
      </c>
      <c r="Z10" s="80">
        <f t="shared" si="3"/>
        <v>1</v>
      </c>
      <c r="AA10" s="80">
        <f t="shared" si="3"/>
        <v>1</v>
      </c>
      <c r="AB10" s="80">
        <f t="shared" si="3"/>
        <v>1</v>
      </c>
      <c r="AC10" s="80">
        <f t="shared" si="3"/>
        <v>2</v>
      </c>
      <c r="AD10" s="80">
        <f t="shared" si="3"/>
        <v>2</v>
      </c>
      <c r="AE10" s="80">
        <f t="shared" si="3"/>
        <v>2</v>
      </c>
      <c r="AF10" s="80">
        <f t="shared" si="3"/>
        <v>2</v>
      </c>
      <c r="AG10" s="80">
        <f t="shared" si="3"/>
        <v>2</v>
      </c>
      <c r="AH10" s="80">
        <f t="shared" si="3"/>
        <v>2</v>
      </c>
      <c r="AI10" s="80">
        <f t="shared" si="3"/>
        <v>2</v>
      </c>
      <c r="AJ10" s="80">
        <f t="shared" si="3"/>
        <v>2</v>
      </c>
      <c r="AK10" s="80">
        <f t="shared" si="3"/>
        <v>2</v>
      </c>
      <c r="AL10" s="80">
        <f t="shared" si="3"/>
        <v>2</v>
      </c>
      <c r="AM10" s="80">
        <f t="shared" si="3"/>
        <v>2</v>
      </c>
      <c r="AN10" s="80">
        <f t="shared" si="3"/>
        <v>2</v>
      </c>
      <c r="AO10" s="80">
        <f t="shared" si="3"/>
        <v>2</v>
      </c>
      <c r="AP10" s="80">
        <f t="shared" si="3"/>
        <v>2</v>
      </c>
      <c r="AQ10" s="80">
        <f t="shared" si="3"/>
        <v>2</v>
      </c>
      <c r="AR10" s="80">
        <f t="shared" si="3"/>
        <v>2</v>
      </c>
      <c r="AS10" s="80">
        <f t="shared" si="3"/>
        <v>2</v>
      </c>
      <c r="AT10" s="80">
        <f t="shared" si="3"/>
        <v>2</v>
      </c>
      <c r="AU10" s="80">
        <f t="shared" si="3"/>
        <v>3</v>
      </c>
      <c r="AV10" s="80">
        <f t="shared" si="3"/>
        <v>3</v>
      </c>
      <c r="AW10" s="80">
        <f t="shared" si="3"/>
        <v>3</v>
      </c>
      <c r="AX10" s="80">
        <f t="shared" si="3"/>
        <v>3</v>
      </c>
      <c r="AY10" s="80">
        <f t="shared" si="3"/>
        <v>3</v>
      </c>
      <c r="AZ10" s="80">
        <f t="shared" si="3"/>
        <v>3</v>
      </c>
      <c r="BA10" s="81">
        <v>1</v>
      </c>
    </row>
    <row r="11" spans="1:53" ht="40" customHeight="1">
      <c r="A11" s="74">
        <v>17</v>
      </c>
      <c r="B11" s="75">
        <v>10</v>
      </c>
      <c r="C11" s="50"/>
      <c r="D11" s="76">
        <f>Indices!D11</f>
        <v>8</v>
      </c>
      <c r="E11" s="77">
        <v>2</v>
      </c>
      <c r="F11" s="78" t="e">
        <f>IF(#REF!-D11&lt;0,0,IF(#REF!-D11&lt;18,1,IF(#REF!-D11&lt;36,2,3)))</f>
        <v>#REF!</v>
      </c>
      <c r="G11" s="79"/>
      <c r="H11" s="80">
        <f t="shared" si="2"/>
        <v>1</v>
      </c>
      <c r="I11" s="80">
        <f t="shared" si="2"/>
        <v>1</v>
      </c>
      <c r="J11" s="80">
        <f t="shared" si="2"/>
        <v>1</v>
      </c>
      <c r="K11" s="80">
        <f t="shared" si="2"/>
        <v>1</v>
      </c>
      <c r="L11" s="80">
        <f t="shared" si="2"/>
        <v>1</v>
      </c>
      <c r="M11" s="80">
        <f t="shared" si="2"/>
        <v>1</v>
      </c>
      <c r="N11" s="80">
        <f t="shared" si="2"/>
        <v>1</v>
      </c>
      <c r="O11" s="80">
        <f t="shared" si="2"/>
        <v>1</v>
      </c>
      <c r="P11" s="80">
        <f t="shared" si="2"/>
        <v>1</v>
      </c>
      <c r="Q11" s="80">
        <f t="shared" si="2"/>
        <v>1</v>
      </c>
      <c r="R11" s="80">
        <f t="shared" si="2"/>
        <v>1</v>
      </c>
      <c r="S11" s="80">
        <f t="shared" si="2"/>
        <v>1</v>
      </c>
      <c r="T11" s="80">
        <f t="shared" si="2"/>
        <v>1</v>
      </c>
      <c r="U11" s="80">
        <f t="shared" si="2"/>
        <v>1</v>
      </c>
      <c r="V11" s="80">
        <f t="shared" si="2"/>
        <v>1</v>
      </c>
      <c r="W11" s="80">
        <f t="shared" si="2"/>
        <v>1</v>
      </c>
      <c r="X11" s="80">
        <f t="shared" si="3"/>
        <v>2</v>
      </c>
      <c r="Y11" s="80">
        <f t="shared" si="3"/>
        <v>2</v>
      </c>
      <c r="Z11" s="80">
        <f t="shared" si="3"/>
        <v>2</v>
      </c>
      <c r="AA11" s="80">
        <f t="shared" si="3"/>
        <v>2</v>
      </c>
      <c r="AB11" s="80">
        <f t="shared" si="3"/>
        <v>2</v>
      </c>
      <c r="AC11" s="80">
        <f t="shared" si="3"/>
        <v>2</v>
      </c>
      <c r="AD11" s="80">
        <f t="shared" si="3"/>
        <v>2</v>
      </c>
      <c r="AE11" s="80">
        <f t="shared" si="3"/>
        <v>2</v>
      </c>
      <c r="AF11" s="80">
        <f t="shared" si="3"/>
        <v>2</v>
      </c>
      <c r="AG11" s="80">
        <f t="shared" si="3"/>
        <v>2</v>
      </c>
      <c r="AH11" s="80">
        <f t="shared" si="3"/>
        <v>2</v>
      </c>
      <c r="AI11" s="80">
        <f t="shared" si="3"/>
        <v>2</v>
      </c>
      <c r="AJ11" s="80">
        <f t="shared" si="3"/>
        <v>2</v>
      </c>
      <c r="AK11" s="80">
        <f t="shared" si="3"/>
        <v>2</v>
      </c>
      <c r="AL11" s="80">
        <f t="shared" si="3"/>
        <v>2</v>
      </c>
      <c r="AM11" s="80">
        <f t="shared" si="3"/>
        <v>2</v>
      </c>
      <c r="AN11" s="80">
        <f t="shared" si="3"/>
        <v>2</v>
      </c>
      <c r="AO11" s="80">
        <f t="shared" si="3"/>
        <v>2</v>
      </c>
      <c r="AP11" s="80">
        <f t="shared" si="3"/>
        <v>3</v>
      </c>
      <c r="AQ11" s="80">
        <f t="shared" si="3"/>
        <v>3</v>
      </c>
      <c r="AR11" s="80">
        <f t="shared" si="3"/>
        <v>3</v>
      </c>
      <c r="AS11" s="80">
        <f t="shared" si="3"/>
        <v>3</v>
      </c>
      <c r="AT11" s="80">
        <f t="shared" si="3"/>
        <v>3</v>
      </c>
      <c r="AU11" s="80">
        <f t="shared" si="3"/>
        <v>3</v>
      </c>
      <c r="AV11" s="80">
        <f t="shared" si="3"/>
        <v>3</v>
      </c>
      <c r="AW11" s="80">
        <f t="shared" si="3"/>
        <v>3</v>
      </c>
      <c r="AX11" s="80">
        <f t="shared" si="3"/>
        <v>3</v>
      </c>
      <c r="AY11" s="80">
        <f t="shared" si="3"/>
        <v>3</v>
      </c>
      <c r="AZ11" s="80">
        <f t="shared" si="3"/>
        <v>3</v>
      </c>
      <c r="BA11" s="81">
        <v>2</v>
      </c>
    </row>
    <row r="12" spans="1:53" ht="40" customHeight="1">
      <c r="A12" s="74">
        <v>6</v>
      </c>
      <c r="B12" s="75">
        <v>1</v>
      </c>
      <c r="C12" s="50"/>
      <c r="D12" s="76">
        <f>Indices!D12</f>
        <v>15</v>
      </c>
      <c r="E12" s="77">
        <v>3</v>
      </c>
      <c r="F12" s="78" t="e">
        <f>IF(#REF!-D12&lt;0,0,IF(#REF!-D12&lt;18,1,IF(#REF!-D12&lt;36,2,3)))</f>
        <v>#REF!</v>
      </c>
      <c r="G12" s="79"/>
      <c r="H12" s="80">
        <f t="shared" si="2"/>
        <v>0</v>
      </c>
      <c r="I12" s="80">
        <f t="shared" si="2"/>
        <v>0</v>
      </c>
      <c r="J12" s="80">
        <f t="shared" si="2"/>
        <v>0</v>
      </c>
      <c r="K12" s="80">
        <f t="shared" si="2"/>
        <v>0</v>
      </c>
      <c r="L12" s="80">
        <f t="shared" si="2"/>
        <v>0</v>
      </c>
      <c r="M12" s="80">
        <f t="shared" si="2"/>
        <v>1</v>
      </c>
      <c r="N12" s="80">
        <f t="shared" si="2"/>
        <v>1</v>
      </c>
      <c r="O12" s="80">
        <f t="shared" si="2"/>
        <v>1</v>
      </c>
      <c r="P12" s="80">
        <f t="shared" si="2"/>
        <v>1</v>
      </c>
      <c r="Q12" s="80">
        <f t="shared" si="2"/>
        <v>1</v>
      </c>
      <c r="R12" s="80">
        <f t="shared" si="2"/>
        <v>1</v>
      </c>
      <c r="S12" s="80">
        <f t="shared" si="2"/>
        <v>1</v>
      </c>
      <c r="T12" s="80">
        <f t="shared" si="2"/>
        <v>1</v>
      </c>
      <c r="U12" s="80">
        <f t="shared" si="2"/>
        <v>1</v>
      </c>
      <c r="V12" s="80">
        <f t="shared" si="2"/>
        <v>1</v>
      </c>
      <c r="W12" s="80">
        <f t="shared" si="2"/>
        <v>1</v>
      </c>
      <c r="X12" s="80">
        <f t="shared" si="3"/>
        <v>1</v>
      </c>
      <c r="Y12" s="80">
        <f t="shared" si="3"/>
        <v>1</v>
      </c>
      <c r="Z12" s="80">
        <f t="shared" si="3"/>
        <v>1</v>
      </c>
      <c r="AA12" s="80">
        <f t="shared" si="3"/>
        <v>1</v>
      </c>
      <c r="AB12" s="80">
        <f t="shared" si="3"/>
        <v>1</v>
      </c>
      <c r="AC12" s="80">
        <f t="shared" si="3"/>
        <v>1</v>
      </c>
      <c r="AD12" s="80">
        <f t="shared" si="3"/>
        <v>1</v>
      </c>
      <c r="AE12" s="80">
        <f t="shared" si="3"/>
        <v>2</v>
      </c>
      <c r="AF12" s="80">
        <f t="shared" si="3"/>
        <v>2</v>
      </c>
      <c r="AG12" s="80">
        <f t="shared" si="3"/>
        <v>2</v>
      </c>
      <c r="AH12" s="80">
        <f t="shared" si="3"/>
        <v>2</v>
      </c>
      <c r="AI12" s="80">
        <f t="shared" si="3"/>
        <v>2</v>
      </c>
      <c r="AJ12" s="80">
        <f t="shared" si="3"/>
        <v>2</v>
      </c>
      <c r="AK12" s="80">
        <f t="shared" si="3"/>
        <v>2</v>
      </c>
      <c r="AL12" s="80">
        <f t="shared" si="3"/>
        <v>2</v>
      </c>
      <c r="AM12" s="80">
        <f t="shared" si="3"/>
        <v>2</v>
      </c>
      <c r="AN12" s="80">
        <f t="shared" si="3"/>
        <v>2</v>
      </c>
      <c r="AO12" s="80">
        <f t="shared" si="3"/>
        <v>2</v>
      </c>
      <c r="AP12" s="80">
        <f t="shared" si="3"/>
        <v>2</v>
      </c>
      <c r="AQ12" s="80">
        <f t="shared" si="3"/>
        <v>2</v>
      </c>
      <c r="AR12" s="80">
        <f t="shared" si="3"/>
        <v>2</v>
      </c>
      <c r="AS12" s="80">
        <f t="shared" si="3"/>
        <v>2</v>
      </c>
      <c r="AT12" s="80">
        <f t="shared" si="3"/>
        <v>2</v>
      </c>
      <c r="AU12" s="80">
        <f t="shared" si="3"/>
        <v>2</v>
      </c>
      <c r="AV12" s="80">
        <f t="shared" si="3"/>
        <v>2</v>
      </c>
      <c r="AW12" s="80">
        <f t="shared" si="3"/>
        <v>3</v>
      </c>
      <c r="AX12" s="80">
        <f t="shared" si="3"/>
        <v>3</v>
      </c>
      <c r="AY12" s="80">
        <f t="shared" si="3"/>
        <v>3</v>
      </c>
      <c r="AZ12" s="80">
        <f t="shared" si="3"/>
        <v>3</v>
      </c>
      <c r="BA12" s="81">
        <v>3</v>
      </c>
    </row>
    <row r="13" spans="1:53" ht="40" customHeight="1">
      <c r="A13" s="74">
        <v>3</v>
      </c>
      <c r="B13" s="75">
        <v>13</v>
      </c>
      <c r="C13" s="50"/>
      <c r="D13" s="76">
        <f>Indices!D13</f>
        <v>5</v>
      </c>
      <c r="E13" s="77">
        <v>4</v>
      </c>
      <c r="F13" s="78" t="e">
        <f>IF(#REF!-D13&lt;0,0,IF(#REF!-D13&lt;18,1,IF(#REF!-D13&lt;36,2,3)))</f>
        <v>#REF!</v>
      </c>
      <c r="G13" s="79"/>
      <c r="H13" s="80">
        <f t="shared" si="2"/>
        <v>1</v>
      </c>
      <c r="I13" s="80">
        <f t="shared" si="2"/>
        <v>1</v>
      </c>
      <c r="J13" s="80">
        <f t="shared" si="2"/>
        <v>1</v>
      </c>
      <c r="K13" s="80">
        <f t="shared" si="2"/>
        <v>1</v>
      </c>
      <c r="L13" s="80">
        <f t="shared" si="2"/>
        <v>1</v>
      </c>
      <c r="M13" s="80">
        <f t="shared" si="2"/>
        <v>1</v>
      </c>
      <c r="N13" s="80">
        <f t="shared" si="2"/>
        <v>1</v>
      </c>
      <c r="O13" s="80">
        <f t="shared" si="2"/>
        <v>1</v>
      </c>
      <c r="P13" s="80">
        <f t="shared" si="2"/>
        <v>1</v>
      </c>
      <c r="Q13" s="80">
        <f t="shared" si="2"/>
        <v>1</v>
      </c>
      <c r="R13" s="80">
        <f t="shared" si="2"/>
        <v>1</v>
      </c>
      <c r="S13" s="80">
        <f t="shared" si="2"/>
        <v>1</v>
      </c>
      <c r="T13" s="80">
        <f t="shared" si="2"/>
        <v>1</v>
      </c>
      <c r="U13" s="80">
        <f t="shared" si="2"/>
        <v>2</v>
      </c>
      <c r="V13" s="80">
        <f t="shared" si="2"/>
        <v>2</v>
      </c>
      <c r="W13" s="80">
        <f t="shared" si="2"/>
        <v>2</v>
      </c>
      <c r="X13" s="80">
        <f t="shared" si="3"/>
        <v>2</v>
      </c>
      <c r="Y13" s="80">
        <f t="shared" si="3"/>
        <v>2</v>
      </c>
      <c r="Z13" s="80">
        <f t="shared" si="3"/>
        <v>2</v>
      </c>
      <c r="AA13" s="80">
        <f t="shared" si="3"/>
        <v>2</v>
      </c>
      <c r="AB13" s="80">
        <f t="shared" si="3"/>
        <v>2</v>
      </c>
      <c r="AC13" s="80">
        <f t="shared" si="3"/>
        <v>2</v>
      </c>
      <c r="AD13" s="80">
        <f t="shared" si="3"/>
        <v>2</v>
      </c>
      <c r="AE13" s="80">
        <f t="shared" si="3"/>
        <v>2</v>
      </c>
      <c r="AF13" s="80">
        <f t="shared" si="3"/>
        <v>2</v>
      </c>
      <c r="AG13" s="80">
        <f t="shared" si="3"/>
        <v>2</v>
      </c>
      <c r="AH13" s="80">
        <f t="shared" si="3"/>
        <v>2</v>
      </c>
      <c r="AI13" s="80">
        <f t="shared" si="3"/>
        <v>2</v>
      </c>
      <c r="AJ13" s="80">
        <f t="shared" si="3"/>
        <v>2</v>
      </c>
      <c r="AK13" s="80">
        <f t="shared" si="3"/>
        <v>2</v>
      </c>
      <c r="AL13" s="80">
        <f t="shared" si="3"/>
        <v>2</v>
      </c>
      <c r="AM13" s="80">
        <f t="shared" si="3"/>
        <v>3</v>
      </c>
      <c r="AN13" s="80">
        <f t="shared" si="3"/>
        <v>3</v>
      </c>
      <c r="AO13" s="80">
        <f t="shared" si="3"/>
        <v>3</v>
      </c>
      <c r="AP13" s="80">
        <f t="shared" si="3"/>
        <v>3</v>
      </c>
      <c r="AQ13" s="80">
        <f t="shared" si="3"/>
        <v>3</v>
      </c>
      <c r="AR13" s="80">
        <f t="shared" si="3"/>
        <v>3</v>
      </c>
      <c r="AS13" s="80">
        <f t="shared" si="3"/>
        <v>3</v>
      </c>
      <c r="AT13" s="80">
        <f t="shared" si="3"/>
        <v>3</v>
      </c>
      <c r="AU13" s="80">
        <f t="shared" si="3"/>
        <v>3</v>
      </c>
      <c r="AV13" s="80">
        <f t="shared" si="3"/>
        <v>3</v>
      </c>
      <c r="AW13" s="80">
        <f t="shared" si="3"/>
        <v>3</v>
      </c>
      <c r="AX13" s="80">
        <f t="shared" si="3"/>
        <v>3</v>
      </c>
      <c r="AY13" s="80">
        <f t="shared" si="3"/>
        <v>3</v>
      </c>
      <c r="AZ13" s="80">
        <f t="shared" si="3"/>
        <v>3</v>
      </c>
      <c r="BA13" s="81">
        <v>4</v>
      </c>
    </row>
    <row r="14" spans="1:53" ht="40" customHeight="1">
      <c r="A14" s="74">
        <v>14</v>
      </c>
      <c r="B14" s="75">
        <v>17</v>
      </c>
      <c r="C14" s="50"/>
      <c r="D14" s="76">
        <f>Indices!D14</f>
        <v>1</v>
      </c>
      <c r="E14" s="77">
        <v>5</v>
      </c>
      <c r="F14" s="78" t="e">
        <f>IF(#REF!-D14&lt;0,0,IF(#REF!-D14&lt;18,1,IF(#REF!-D14&lt;36,2,3)))</f>
        <v>#REF!</v>
      </c>
      <c r="G14" s="79"/>
      <c r="H14" s="80">
        <f t="shared" si="2"/>
        <v>1</v>
      </c>
      <c r="I14" s="80">
        <f t="shared" si="2"/>
        <v>1</v>
      </c>
      <c r="J14" s="80">
        <f t="shared" si="2"/>
        <v>1</v>
      </c>
      <c r="K14" s="80">
        <f t="shared" si="2"/>
        <v>1</v>
      </c>
      <c r="L14" s="80">
        <f t="shared" si="2"/>
        <v>1</v>
      </c>
      <c r="M14" s="80">
        <f t="shared" si="2"/>
        <v>1</v>
      </c>
      <c r="N14" s="80">
        <f t="shared" si="2"/>
        <v>1</v>
      </c>
      <c r="O14" s="80">
        <f t="shared" si="2"/>
        <v>1</v>
      </c>
      <c r="P14" s="80">
        <f t="shared" si="2"/>
        <v>1</v>
      </c>
      <c r="Q14" s="80">
        <f t="shared" si="2"/>
        <v>2</v>
      </c>
      <c r="R14" s="80">
        <f t="shared" si="2"/>
        <v>2</v>
      </c>
      <c r="S14" s="80">
        <f t="shared" si="2"/>
        <v>2</v>
      </c>
      <c r="T14" s="80">
        <f t="shared" si="2"/>
        <v>2</v>
      </c>
      <c r="U14" s="80">
        <f t="shared" si="2"/>
        <v>2</v>
      </c>
      <c r="V14" s="80">
        <f t="shared" si="2"/>
        <v>2</v>
      </c>
      <c r="W14" s="80">
        <f t="shared" si="2"/>
        <v>2</v>
      </c>
      <c r="X14" s="80">
        <f t="shared" si="3"/>
        <v>2</v>
      </c>
      <c r="Y14" s="80">
        <f t="shared" si="3"/>
        <v>2</v>
      </c>
      <c r="Z14" s="80">
        <f t="shared" si="3"/>
        <v>2</v>
      </c>
      <c r="AA14" s="80">
        <f t="shared" si="3"/>
        <v>2</v>
      </c>
      <c r="AB14" s="80">
        <f t="shared" si="3"/>
        <v>2</v>
      </c>
      <c r="AC14" s="80">
        <f t="shared" si="3"/>
        <v>2</v>
      </c>
      <c r="AD14" s="80">
        <f t="shared" si="3"/>
        <v>2</v>
      </c>
      <c r="AE14" s="80">
        <f t="shared" si="3"/>
        <v>2</v>
      </c>
      <c r="AF14" s="80">
        <f t="shared" si="3"/>
        <v>2</v>
      </c>
      <c r="AG14" s="80">
        <f t="shared" si="3"/>
        <v>2</v>
      </c>
      <c r="AH14" s="80">
        <f t="shared" si="3"/>
        <v>2</v>
      </c>
      <c r="AI14" s="80">
        <f t="shared" si="3"/>
        <v>3</v>
      </c>
      <c r="AJ14" s="80">
        <f t="shared" si="3"/>
        <v>3</v>
      </c>
      <c r="AK14" s="80">
        <f t="shared" si="3"/>
        <v>3</v>
      </c>
      <c r="AL14" s="80">
        <f t="shared" si="3"/>
        <v>3</v>
      </c>
      <c r="AM14" s="80">
        <f t="shared" si="3"/>
        <v>3</v>
      </c>
      <c r="AN14" s="80">
        <f t="shared" si="3"/>
        <v>3</v>
      </c>
      <c r="AO14" s="80">
        <f t="shared" si="3"/>
        <v>3</v>
      </c>
      <c r="AP14" s="80">
        <f t="shared" si="3"/>
        <v>3</v>
      </c>
      <c r="AQ14" s="80">
        <f t="shared" si="3"/>
        <v>3</v>
      </c>
      <c r="AR14" s="80">
        <f t="shared" si="3"/>
        <v>3</v>
      </c>
      <c r="AS14" s="80">
        <f t="shared" si="3"/>
        <v>3</v>
      </c>
      <c r="AT14" s="80">
        <f t="shared" si="3"/>
        <v>3</v>
      </c>
      <c r="AU14" s="80">
        <f t="shared" si="3"/>
        <v>3</v>
      </c>
      <c r="AV14" s="80">
        <f t="shared" si="3"/>
        <v>3</v>
      </c>
      <c r="AW14" s="80">
        <f t="shared" si="3"/>
        <v>3</v>
      </c>
      <c r="AX14" s="80">
        <f t="shared" si="3"/>
        <v>3</v>
      </c>
      <c r="AY14" s="80">
        <f t="shared" si="3"/>
        <v>3</v>
      </c>
      <c r="AZ14" s="80">
        <f t="shared" si="3"/>
        <v>3</v>
      </c>
      <c r="BA14" s="81">
        <v>5</v>
      </c>
    </row>
    <row r="15" spans="1:53" ht="40" customHeight="1">
      <c r="A15" s="74">
        <v>1</v>
      </c>
      <c r="B15" s="75">
        <v>6</v>
      </c>
      <c r="C15" s="50"/>
      <c r="D15" s="76">
        <f>Indices!D15</f>
        <v>10</v>
      </c>
      <c r="E15" s="77">
        <v>6</v>
      </c>
      <c r="F15" s="78" t="e">
        <f>IF(#REF!-D15&lt;0,0,IF(#REF!-D15&lt;18,1,IF(#REF!-D15&lt;36,2,3)))</f>
        <v>#REF!</v>
      </c>
      <c r="G15" s="79"/>
      <c r="H15" s="80">
        <f t="shared" si="2"/>
        <v>1</v>
      </c>
      <c r="I15" s="80">
        <f t="shared" si="2"/>
        <v>1</v>
      </c>
      <c r="J15" s="80">
        <f t="shared" si="2"/>
        <v>1</v>
      </c>
      <c r="K15" s="80">
        <f t="shared" si="2"/>
        <v>1</v>
      </c>
      <c r="L15" s="80">
        <f t="shared" si="2"/>
        <v>1</v>
      </c>
      <c r="M15" s="80">
        <f t="shared" si="2"/>
        <v>1</v>
      </c>
      <c r="N15" s="80">
        <f t="shared" si="2"/>
        <v>1</v>
      </c>
      <c r="O15" s="80">
        <f t="shared" si="2"/>
        <v>1</v>
      </c>
      <c r="P15" s="80">
        <f t="shared" si="2"/>
        <v>1</v>
      </c>
      <c r="Q15" s="80">
        <f t="shared" si="2"/>
        <v>1</v>
      </c>
      <c r="R15" s="80">
        <f t="shared" si="2"/>
        <v>1</v>
      </c>
      <c r="S15" s="80">
        <f t="shared" si="2"/>
        <v>1</v>
      </c>
      <c r="T15" s="80">
        <f t="shared" si="2"/>
        <v>1</v>
      </c>
      <c r="U15" s="80">
        <f t="shared" si="2"/>
        <v>1</v>
      </c>
      <c r="V15" s="80">
        <f t="shared" si="2"/>
        <v>1</v>
      </c>
      <c r="W15" s="80">
        <f t="shared" si="2"/>
        <v>1</v>
      </c>
      <c r="X15" s="80">
        <f t="shared" si="3"/>
        <v>1</v>
      </c>
      <c r="Y15" s="80">
        <f t="shared" si="3"/>
        <v>1</v>
      </c>
      <c r="Z15" s="80">
        <f t="shared" si="3"/>
        <v>2</v>
      </c>
      <c r="AA15" s="80">
        <f t="shared" si="3"/>
        <v>2</v>
      </c>
      <c r="AB15" s="80">
        <f t="shared" si="3"/>
        <v>2</v>
      </c>
      <c r="AC15" s="80">
        <f t="shared" si="3"/>
        <v>2</v>
      </c>
      <c r="AD15" s="80">
        <f t="shared" si="3"/>
        <v>2</v>
      </c>
      <c r="AE15" s="80">
        <f t="shared" si="3"/>
        <v>2</v>
      </c>
      <c r="AF15" s="80">
        <f t="shared" si="3"/>
        <v>2</v>
      </c>
      <c r="AG15" s="80">
        <f t="shared" si="3"/>
        <v>2</v>
      </c>
      <c r="AH15" s="80">
        <f t="shared" si="3"/>
        <v>2</v>
      </c>
      <c r="AI15" s="80">
        <f t="shared" si="3"/>
        <v>2</v>
      </c>
      <c r="AJ15" s="80">
        <f t="shared" si="3"/>
        <v>2</v>
      </c>
      <c r="AK15" s="80">
        <f t="shared" si="3"/>
        <v>2</v>
      </c>
      <c r="AL15" s="80">
        <f t="shared" si="3"/>
        <v>2</v>
      </c>
      <c r="AM15" s="80">
        <f t="shared" si="3"/>
        <v>2</v>
      </c>
      <c r="AN15" s="80">
        <f t="shared" si="3"/>
        <v>2</v>
      </c>
      <c r="AO15" s="80">
        <f t="shared" si="3"/>
        <v>2</v>
      </c>
      <c r="AP15" s="80">
        <f t="shared" si="3"/>
        <v>2</v>
      </c>
      <c r="AQ15" s="80">
        <f t="shared" si="3"/>
        <v>2</v>
      </c>
      <c r="AR15" s="80">
        <f t="shared" si="3"/>
        <v>3</v>
      </c>
      <c r="AS15" s="80">
        <f t="shared" si="3"/>
        <v>3</v>
      </c>
      <c r="AT15" s="80">
        <f t="shared" si="3"/>
        <v>3</v>
      </c>
      <c r="AU15" s="80">
        <f t="shared" si="3"/>
        <v>3</v>
      </c>
      <c r="AV15" s="80">
        <f t="shared" si="3"/>
        <v>3</v>
      </c>
      <c r="AW15" s="80">
        <f t="shared" si="3"/>
        <v>3</v>
      </c>
      <c r="AX15" s="80">
        <f t="shared" si="3"/>
        <v>3</v>
      </c>
      <c r="AY15" s="80">
        <f t="shared" si="3"/>
        <v>3</v>
      </c>
      <c r="AZ15" s="80">
        <f t="shared" si="3"/>
        <v>3</v>
      </c>
      <c r="BA15" s="81">
        <v>6</v>
      </c>
    </row>
    <row r="16" spans="1:53" ht="40" customHeight="1">
      <c r="A16" s="74">
        <v>18</v>
      </c>
      <c r="B16" s="75">
        <v>16</v>
      </c>
      <c r="C16" s="50"/>
      <c r="D16" s="76">
        <f>Indices!D16</f>
        <v>14</v>
      </c>
      <c r="E16" s="77">
        <v>7</v>
      </c>
      <c r="F16" s="78" t="e">
        <f>IF(#REF!-D16&lt;0,0,IF(#REF!-D16&lt;18,1,IF(#REF!-D16&lt;36,2,3)))</f>
        <v>#REF!</v>
      </c>
      <c r="G16" s="79"/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  <c r="L16" s="80">
        <f t="shared" si="2"/>
        <v>1</v>
      </c>
      <c r="M16" s="80">
        <f t="shared" si="2"/>
        <v>1</v>
      </c>
      <c r="N16" s="80">
        <f t="shared" si="2"/>
        <v>1</v>
      </c>
      <c r="O16" s="80">
        <f t="shared" si="2"/>
        <v>1</v>
      </c>
      <c r="P16" s="80">
        <f t="shared" si="2"/>
        <v>1</v>
      </c>
      <c r="Q16" s="80">
        <f t="shared" si="2"/>
        <v>1</v>
      </c>
      <c r="R16" s="80">
        <f t="shared" si="2"/>
        <v>1</v>
      </c>
      <c r="S16" s="80">
        <f t="shared" si="2"/>
        <v>1</v>
      </c>
      <c r="T16" s="80">
        <f t="shared" si="2"/>
        <v>1</v>
      </c>
      <c r="U16" s="80">
        <f t="shared" si="2"/>
        <v>1</v>
      </c>
      <c r="V16" s="80">
        <f t="shared" si="2"/>
        <v>1</v>
      </c>
      <c r="W16" s="80">
        <f t="shared" si="2"/>
        <v>1</v>
      </c>
      <c r="X16" s="80">
        <f t="shared" si="3"/>
        <v>1</v>
      </c>
      <c r="Y16" s="80">
        <f t="shared" si="3"/>
        <v>1</v>
      </c>
      <c r="Z16" s="80">
        <f t="shared" si="3"/>
        <v>1</v>
      </c>
      <c r="AA16" s="80">
        <f t="shared" si="3"/>
        <v>1</v>
      </c>
      <c r="AB16" s="80">
        <f t="shared" si="3"/>
        <v>1</v>
      </c>
      <c r="AC16" s="80">
        <f t="shared" si="3"/>
        <v>1</v>
      </c>
      <c r="AD16" s="80">
        <f t="shared" si="3"/>
        <v>2</v>
      </c>
      <c r="AE16" s="80">
        <f t="shared" si="3"/>
        <v>2</v>
      </c>
      <c r="AF16" s="80">
        <f t="shared" si="3"/>
        <v>2</v>
      </c>
      <c r="AG16" s="80">
        <f t="shared" si="3"/>
        <v>2</v>
      </c>
      <c r="AH16" s="80">
        <f t="shared" si="3"/>
        <v>2</v>
      </c>
      <c r="AI16" s="80">
        <f t="shared" si="3"/>
        <v>2</v>
      </c>
      <c r="AJ16" s="80">
        <f t="shared" si="3"/>
        <v>2</v>
      </c>
      <c r="AK16" s="80">
        <f t="shared" si="3"/>
        <v>2</v>
      </c>
      <c r="AL16" s="80">
        <f t="shared" si="3"/>
        <v>2</v>
      </c>
      <c r="AM16" s="80">
        <f t="shared" si="3"/>
        <v>2</v>
      </c>
      <c r="AN16" s="80">
        <f t="shared" si="3"/>
        <v>2</v>
      </c>
      <c r="AO16" s="80">
        <f t="shared" si="3"/>
        <v>2</v>
      </c>
      <c r="AP16" s="80">
        <f t="shared" si="3"/>
        <v>2</v>
      </c>
      <c r="AQ16" s="80">
        <f t="shared" si="3"/>
        <v>2</v>
      </c>
      <c r="AR16" s="80">
        <f t="shared" si="3"/>
        <v>2</v>
      </c>
      <c r="AS16" s="80">
        <f t="shared" si="3"/>
        <v>2</v>
      </c>
      <c r="AT16" s="80">
        <f t="shared" si="3"/>
        <v>2</v>
      </c>
      <c r="AU16" s="80">
        <f t="shared" si="3"/>
        <v>2</v>
      </c>
      <c r="AV16" s="80">
        <f t="shared" si="3"/>
        <v>3</v>
      </c>
      <c r="AW16" s="80">
        <f t="shared" si="3"/>
        <v>3</v>
      </c>
      <c r="AX16" s="80">
        <f t="shared" si="3"/>
        <v>3</v>
      </c>
      <c r="AY16" s="80">
        <f t="shared" si="3"/>
        <v>3</v>
      </c>
      <c r="AZ16" s="80">
        <f t="shared" si="3"/>
        <v>3</v>
      </c>
      <c r="BA16" s="81">
        <v>7</v>
      </c>
    </row>
    <row r="17" spans="1:53" ht="40" customHeight="1">
      <c r="A17" s="74">
        <v>12</v>
      </c>
      <c r="B17" s="75">
        <v>12</v>
      </c>
      <c r="C17" s="50"/>
      <c r="D17" s="76">
        <f>Indices!D17</f>
        <v>3</v>
      </c>
      <c r="E17" s="77">
        <v>8</v>
      </c>
      <c r="F17" s="78" t="e">
        <f>IF(#REF!-D17&lt;0,0,IF(#REF!-D17&lt;18,1,IF(#REF!-D17&lt;36,2,3)))</f>
        <v>#REF!</v>
      </c>
      <c r="G17" s="79"/>
      <c r="H17" s="80">
        <f t="shared" si="2"/>
        <v>1</v>
      </c>
      <c r="I17" s="80">
        <f t="shared" si="2"/>
        <v>1</v>
      </c>
      <c r="J17" s="80">
        <f t="shared" si="2"/>
        <v>1</v>
      </c>
      <c r="K17" s="80">
        <f t="shared" si="2"/>
        <v>1</v>
      </c>
      <c r="L17" s="80">
        <f t="shared" si="2"/>
        <v>1</v>
      </c>
      <c r="M17" s="80">
        <f t="shared" si="2"/>
        <v>1</v>
      </c>
      <c r="N17" s="80">
        <f t="shared" si="2"/>
        <v>1</v>
      </c>
      <c r="O17" s="80">
        <f t="shared" si="2"/>
        <v>1</v>
      </c>
      <c r="P17" s="80">
        <f t="shared" si="2"/>
        <v>1</v>
      </c>
      <c r="Q17" s="80">
        <f t="shared" si="2"/>
        <v>1</v>
      </c>
      <c r="R17" s="80">
        <f t="shared" si="2"/>
        <v>1</v>
      </c>
      <c r="S17" s="80">
        <f t="shared" si="2"/>
        <v>2</v>
      </c>
      <c r="T17" s="80">
        <f t="shared" si="2"/>
        <v>2</v>
      </c>
      <c r="U17" s="80">
        <f t="shared" si="2"/>
        <v>2</v>
      </c>
      <c r="V17" s="80">
        <f t="shared" si="2"/>
        <v>2</v>
      </c>
      <c r="W17" s="80">
        <f t="shared" si="2"/>
        <v>2</v>
      </c>
      <c r="X17" s="80">
        <f t="shared" si="3"/>
        <v>2</v>
      </c>
      <c r="Y17" s="80">
        <f t="shared" si="3"/>
        <v>2</v>
      </c>
      <c r="Z17" s="80">
        <f t="shared" si="3"/>
        <v>2</v>
      </c>
      <c r="AA17" s="80">
        <f t="shared" si="3"/>
        <v>2</v>
      </c>
      <c r="AB17" s="80">
        <f t="shared" si="3"/>
        <v>2</v>
      </c>
      <c r="AC17" s="80">
        <f t="shared" si="3"/>
        <v>2</v>
      </c>
      <c r="AD17" s="80">
        <f t="shared" si="3"/>
        <v>2</v>
      </c>
      <c r="AE17" s="80">
        <f t="shared" si="3"/>
        <v>2</v>
      </c>
      <c r="AF17" s="80">
        <f t="shared" si="3"/>
        <v>2</v>
      </c>
      <c r="AG17" s="80">
        <f t="shared" si="3"/>
        <v>2</v>
      </c>
      <c r="AH17" s="80">
        <f t="shared" si="3"/>
        <v>2</v>
      </c>
      <c r="AI17" s="80">
        <f t="shared" si="3"/>
        <v>2</v>
      </c>
      <c r="AJ17" s="80">
        <f t="shared" si="3"/>
        <v>2</v>
      </c>
      <c r="AK17" s="80">
        <f t="shared" si="3"/>
        <v>3</v>
      </c>
      <c r="AL17" s="80">
        <f t="shared" si="3"/>
        <v>3</v>
      </c>
      <c r="AM17" s="80">
        <f t="shared" si="3"/>
        <v>3</v>
      </c>
      <c r="AN17" s="80">
        <f t="shared" si="3"/>
        <v>3</v>
      </c>
      <c r="AO17" s="80">
        <f t="shared" si="3"/>
        <v>3</v>
      </c>
      <c r="AP17" s="80">
        <f t="shared" si="3"/>
        <v>3</v>
      </c>
      <c r="AQ17" s="80">
        <f t="shared" si="3"/>
        <v>3</v>
      </c>
      <c r="AR17" s="80">
        <f t="shared" si="3"/>
        <v>3</v>
      </c>
      <c r="AS17" s="80">
        <f t="shared" si="3"/>
        <v>3</v>
      </c>
      <c r="AT17" s="80">
        <f t="shared" si="3"/>
        <v>3</v>
      </c>
      <c r="AU17" s="80">
        <f t="shared" si="3"/>
        <v>3</v>
      </c>
      <c r="AV17" s="80">
        <f t="shared" si="3"/>
        <v>3</v>
      </c>
      <c r="AW17" s="80">
        <f t="shared" si="3"/>
        <v>3</v>
      </c>
      <c r="AX17" s="80">
        <f t="shared" si="3"/>
        <v>3</v>
      </c>
      <c r="AY17" s="80">
        <f t="shared" si="3"/>
        <v>3</v>
      </c>
      <c r="AZ17" s="80">
        <f t="shared" si="3"/>
        <v>3</v>
      </c>
      <c r="BA17" s="81">
        <v>8</v>
      </c>
    </row>
    <row r="18" spans="1:53" ht="40" customHeight="1">
      <c r="A18" s="74">
        <v>4</v>
      </c>
      <c r="B18" s="75">
        <v>7</v>
      </c>
      <c r="C18" s="50"/>
      <c r="D18" s="76">
        <f>Indices!D18</f>
        <v>16</v>
      </c>
      <c r="E18" s="77">
        <v>9</v>
      </c>
      <c r="F18" s="78" t="e">
        <f>IF(#REF!-D18&lt;0,0,IF(#REF!-D18&lt;18,1,IF(#REF!-D18&lt;36,2,3)))</f>
        <v>#REF!</v>
      </c>
      <c r="G18" s="79"/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1</v>
      </c>
      <c r="O18" s="80">
        <f t="shared" si="2"/>
        <v>1</v>
      </c>
      <c r="P18" s="80">
        <f t="shared" si="2"/>
        <v>1</v>
      </c>
      <c r="Q18" s="80">
        <f t="shared" si="2"/>
        <v>1</v>
      </c>
      <c r="R18" s="80">
        <f t="shared" si="2"/>
        <v>1</v>
      </c>
      <c r="S18" s="80">
        <f t="shared" si="2"/>
        <v>1</v>
      </c>
      <c r="T18" s="80">
        <f t="shared" si="2"/>
        <v>1</v>
      </c>
      <c r="U18" s="80">
        <f t="shared" si="2"/>
        <v>1</v>
      </c>
      <c r="V18" s="80">
        <f t="shared" si="2"/>
        <v>1</v>
      </c>
      <c r="W18" s="80">
        <f t="shared" si="2"/>
        <v>1</v>
      </c>
      <c r="X18" s="80">
        <f t="shared" si="3"/>
        <v>1</v>
      </c>
      <c r="Y18" s="80">
        <f t="shared" si="3"/>
        <v>1</v>
      </c>
      <c r="Z18" s="80">
        <f t="shared" si="3"/>
        <v>1</v>
      </c>
      <c r="AA18" s="80">
        <f t="shared" si="3"/>
        <v>1</v>
      </c>
      <c r="AB18" s="80">
        <f t="shared" si="3"/>
        <v>1</v>
      </c>
      <c r="AC18" s="80">
        <f t="shared" si="3"/>
        <v>1</v>
      </c>
      <c r="AD18" s="80">
        <f t="shared" si="3"/>
        <v>1</v>
      </c>
      <c r="AE18" s="80">
        <f t="shared" si="3"/>
        <v>1</v>
      </c>
      <c r="AF18" s="80">
        <f t="shared" si="3"/>
        <v>2</v>
      </c>
      <c r="AG18" s="80">
        <f t="shared" si="3"/>
        <v>2</v>
      </c>
      <c r="AH18" s="80">
        <f t="shared" si="3"/>
        <v>2</v>
      </c>
      <c r="AI18" s="80">
        <f t="shared" si="3"/>
        <v>2</v>
      </c>
      <c r="AJ18" s="80">
        <f t="shared" si="3"/>
        <v>2</v>
      </c>
      <c r="AK18" s="80">
        <f t="shared" si="3"/>
        <v>2</v>
      </c>
      <c r="AL18" s="80">
        <f t="shared" si="3"/>
        <v>2</v>
      </c>
      <c r="AM18" s="80">
        <f t="shared" si="3"/>
        <v>2</v>
      </c>
      <c r="AN18" s="80">
        <f t="shared" si="3"/>
        <v>2</v>
      </c>
      <c r="AO18" s="80">
        <f t="shared" si="3"/>
        <v>2</v>
      </c>
      <c r="AP18" s="80">
        <f t="shared" si="3"/>
        <v>2</v>
      </c>
      <c r="AQ18" s="80">
        <f t="shared" si="3"/>
        <v>2</v>
      </c>
      <c r="AR18" s="80">
        <f t="shared" si="3"/>
        <v>2</v>
      </c>
      <c r="AS18" s="80">
        <f t="shared" si="3"/>
        <v>2</v>
      </c>
      <c r="AT18" s="80">
        <f t="shared" si="3"/>
        <v>2</v>
      </c>
      <c r="AU18" s="80">
        <f t="shared" ref="AU18:AZ18" si="4">IF(AU$3-$D18&lt;0,0,IF(AU$3-$D18&lt;18,1,IF(AU$3-$D18&lt;36,2,3)))</f>
        <v>2</v>
      </c>
      <c r="AV18" s="80">
        <f t="shared" si="4"/>
        <v>2</v>
      </c>
      <c r="AW18" s="80">
        <f t="shared" si="4"/>
        <v>2</v>
      </c>
      <c r="AX18" s="80">
        <f t="shared" si="4"/>
        <v>3</v>
      </c>
      <c r="AY18" s="80">
        <f t="shared" si="4"/>
        <v>3</v>
      </c>
      <c r="AZ18" s="80">
        <f t="shared" si="4"/>
        <v>3</v>
      </c>
      <c r="BA18" s="81">
        <v>9</v>
      </c>
    </row>
    <row r="19" spans="1:53" s="52" customFormat="1" ht="5" customHeight="1">
      <c r="A19" s="82"/>
      <c r="B19" s="82"/>
      <c r="D19" s="76"/>
      <c r="E19" s="83"/>
      <c r="F19" s="84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7"/>
    </row>
    <row r="20" spans="1:53" ht="40" customHeight="1">
      <c r="A20" s="74">
        <v>2</v>
      </c>
      <c r="B20" s="75">
        <v>9</v>
      </c>
      <c r="C20" s="50"/>
      <c r="D20" s="76">
        <f>Indices!D22</f>
        <v>6</v>
      </c>
      <c r="E20" s="77">
        <v>10</v>
      </c>
      <c r="F20" s="78" t="e">
        <f>IF(#REF!-D20&lt;0,0,IF(#REF!-D20&lt;18,1,IF(#REF!-D20&lt;36,2,3)))</f>
        <v>#REF!</v>
      </c>
      <c r="G20" s="79"/>
      <c r="H20" s="80">
        <f t="shared" ref="H20:W28" si="5">IF(H$3-$D20&lt;0,0,IF(H$3-$D20&lt;18,1,IF(H$3-$D20&lt;36,2,3)))</f>
        <v>1</v>
      </c>
      <c r="I20" s="80">
        <f t="shared" si="5"/>
        <v>1</v>
      </c>
      <c r="J20" s="80">
        <f t="shared" si="5"/>
        <v>1</v>
      </c>
      <c r="K20" s="80">
        <f t="shared" si="5"/>
        <v>1</v>
      </c>
      <c r="L20" s="80">
        <f t="shared" si="5"/>
        <v>1</v>
      </c>
      <c r="M20" s="80">
        <f t="shared" si="5"/>
        <v>1</v>
      </c>
      <c r="N20" s="80">
        <f t="shared" si="5"/>
        <v>1</v>
      </c>
      <c r="O20" s="80">
        <f t="shared" si="5"/>
        <v>1</v>
      </c>
      <c r="P20" s="80">
        <f t="shared" si="5"/>
        <v>1</v>
      </c>
      <c r="Q20" s="80">
        <f t="shared" si="5"/>
        <v>1</v>
      </c>
      <c r="R20" s="80">
        <f t="shared" si="5"/>
        <v>1</v>
      </c>
      <c r="S20" s="80">
        <f t="shared" si="5"/>
        <v>1</v>
      </c>
      <c r="T20" s="80">
        <f t="shared" si="5"/>
        <v>1</v>
      </c>
      <c r="U20" s="80">
        <f t="shared" si="5"/>
        <v>1</v>
      </c>
      <c r="V20" s="80">
        <f t="shared" si="5"/>
        <v>2</v>
      </c>
      <c r="W20" s="80">
        <f t="shared" si="5"/>
        <v>2</v>
      </c>
      <c r="X20" s="80">
        <f t="shared" ref="X20:AZ28" si="6">IF(X$3-$D20&lt;0,0,IF(X$3-$D20&lt;18,1,IF(X$3-$D20&lt;36,2,3)))</f>
        <v>2</v>
      </c>
      <c r="Y20" s="80">
        <f t="shared" si="6"/>
        <v>2</v>
      </c>
      <c r="Z20" s="80">
        <f t="shared" si="6"/>
        <v>2</v>
      </c>
      <c r="AA20" s="80">
        <f t="shared" si="6"/>
        <v>2</v>
      </c>
      <c r="AB20" s="80">
        <f t="shared" si="6"/>
        <v>2</v>
      </c>
      <c r="AC20" s="80">
        <f t="shared" si="6"/>
        <v>2</v>
      </c>
      <c r="AD20" s="80">
        <f t="shared" si="6"/>
        <v>2</v>
      </c>
      <c r="AE20" s="80">
        <f t="shared" si="6"/>
        <v>2</v>
      </c>
      <c r="AF20" s="80">
        <f t="shared" si="6"/>
        <v>2</v>
      </c>
      <c r="AG20" s="80">
        <f t="shared" si="6"/>
        <v>2</v>
      </c>
      <c r="AH20" s="80">
        <f t="shared" si="6"/>
        <v>2</v>
      </c>
      <c r="AI20" s="80">
        <f t="shared" si="6"/>
        <v>2</v>
      </c>
      <c r="AJ20" s="80">
        <f t="shared" si="6"/>
        <v>2</v>
      </c>
      <c r="AK20" s="80">
        <f t="shared" si="6"/>
        <v>2</v>
      </c>
      <c r="AL20" s="80">
        <f t="shared" si="6"/>
        <v>2</v>
      </c>
      <c r="AM20" s="80">
        <f t="shared" si="6"/>
        <v>2</v>
      </c>
      <c r="AN20" s="80">
        <f t="shared" si="6"/>
        <v>3</v>
      </c>
      <c r="AO20" s="80">
        <f t="shared" si="6"/>
        <v>3</v>
      </c>
      <c r="AP20" s="80">
        <f t="shared" si="6"/>
        <v>3</v>
      </c>
      <c r="AQ20" s="80">
        <f t="shared" si="6"/>
        <v>3</v>
      </c>
      <c r="AR20" s="80">
        <f t="shared" si="6"/>
        <v>3</v>
      </c>
      <c r="AS20" s="80">
        <f t="shared" si="6"/>
        <v>3</v>
      </c>
      <c r="AT20" s="80">
        <f t="shared" si="6"/>
        <v>3</v>
      </c>
      <c r="AU20" s="80">
        <f t="shared" si="6"/>
        <v>3</v>
      </c>
      <c r="AV20" s="80">
        <f t="shared" si="6"/>
        <v>3</v>
      </c>
      <c r="AW20" s="80">
        <f t="shared" si="6"/>
        <v>3</v>
      </c>
      <c r="AX20" s="80">
        <f t="shared" si="6"/>
        <v>3</v>
      </c>
      <c r="AY20" s="80">
        <f t="shared" si="6"/>
        <v>3</v>
      </c>
      <c r="AZ20" s="80">
        <f t="shared" si="6"/>
        <v>3</v>
      </c>
      <c r="BA20" s="81">
        <v>10</v>
      </c>
    </row>
    <row r="21" spans="1:53" ht="40" customHeight="1">
      <c r="A21" s="74">
        <v>11</v>
      </c>
      <c r="B21" s="75">
        <v>5</v>
      </c>
      <c r="C21" s="50"/>
      <c r="D21" s="76">
        <f>Indices!D23</f>
        <v>4</v>
      </c>
      <c r="E21" s="77">
        <v>11</v>
      </c>
      <c r="F21" s="78" t="e">
        <f>IF(#REF!-D21&lt;0,0,IF(#REF!-D21&lt;18,1,IF(#REF!-D21&lt;36,2,3)))</f>
        <v>#REF!</v>
      </c>
      <c r="G21" s="79"/>
      <c r="H21" s="80">
        <f t="shared" si="5"/>
        <v>1</v>
      </c>
      <c r="I21" s="80">
        <f t="shared" si="5"/>
        <v>1</v>
      </c>
      <c r="J21" s="80">
        <f t="shared" si="5"/>
        <v>1</v>
      </c>
      <c r="K21" s="80">
        <f t="shared" si="5"/>
        <v>1</v>
      </c>
      <c r="L21" s="80">
        <f t="shared" si="5"/>
        <v>1</v>
      </c>
      <c r="M21" s="80">
        <f t="shared" si="5"/>
        <v>1</v>
      </c>
      <c r="N21" s="80">
        <f t="shared" si="5"/>
        <v>1</v>
      </c>
      <c r="O21" s="80">
        <f t="shared" si="5"/>
        <v>1</v>
      </c>
      <c r="P21" s="80">
        <f t="shared" si="5"/>
        <v>1</v>
      </c>
      <c r="Q21" s="80">
        <f t="shared" si="5"/>
        <v>1</v>
      </c>
      <c r="R21" s="80">
        <f t="shared" si="5"/>
        <v>1</v>
      </c>
      <c r="S21" s="80">
        <f t="shared" si="5"/>
        <v>1</v>
      </c>
      <c r="T21" s="80">
        <f t="shared" si="5"/>
        <v>2</v>
      </c>
      <c r="U21" s="80">
        <f t="shared" si="5"/>
        <v>2</v>
      </c>
      <c r="V21" s="80">
        <f t="shared" si="5"/>
        <v>2</v>
      </c>
      <c r="W21" s="80">
        <f t="shared" si="5"/>
        <v>2</v>
      </c>
      <c r="X21" s="80">
        <f t="shared" si="6"/>
        <v>2</v>
      </c>
      <c r="Y21" s="80">
        <f t="shared" si="6"/>
        <v>2</v>
      </c>
      <c r="Z21" s="80">
        <f t="shared" si="6"/>
        <v>2</v>
      </c>
      <c r="AA21" s="80">
        <f t="shared" si="6"/>
        <v>2</v>
      </c>
      <c r="AB21" s="80">
        <f t="shared" si="6"/>
        <v>2</v>
      </c>
      <c r="AC21" s="80">
        <f t="shared" si="6"/>
        <v>2</v>
      </c>
      <c r="AD21" s="80">
        <f t="shared" si="6"/>
        <v>2</v>
      </c>
      <c r="AE21" s="80">
        <f t="shared" si="6"/>
        <v>2</v>
      </c>
      <c r="AF21" s="80">
        <f t="shared" si="6"/>
        <v>2</v>
      </c>
      <c r="AG21" s="80">
        <f t="shared" si="6"/>
        <v>2</v>
      </c>
      <c r="AH21" s="80">
        <f t="shared" si="6"/>
        <v>2</v>
      </c>
      <c r="AI21" s="80">
        <f t="shared" si="6"/>
        <v>2</v>
      </c>
      <c r="AJ21" s="80">
        <f t="shared" si="6"/>
        <v>2</v>
      </c>
      <c r="AK21" s="80">
        <f t="shared" si="6"/>
        <v>2</v>
      </c>
      <c r="AL21" s="80">
        <f t="shared" si="6"/>
        <v>3</v>
      </c>
      <c r="AM21" s="80">
        <f t="shared" si="6"/>
        <v>3</v>
      </c>
      <c r="AN21" s="80">
        <f t="shared" si="6"/>
        <v>3</v>
      </c>
      <c r="AO21" s="80">
        <f t="shared" si="6"/>
        <v>3</v>
      </c>
      <c r="AP21" s="80">
        <f t="shared" si="6"/>
        <v>3</v>
      </c>
      <c r="AQ21" s="80">
        <f t="shared" si="6"/>
        <v>3</v>
      </c>
      <c r="AR21" s="80">
        <f t="shared" si="6"/>
        <v>3</v>
      </c>
      <c r="AS21" s="80">
        <f t="shared" si="6"/>
        <v>3</v>
      </c>
      <c r="AT21" s="80">
        <f t="shared" si="6"/>
        <v>3</v>
      </c>
      <c r="AU21" s="80">
        <f t="shared" si="6"/>
        <v>3</v>
      </c>
      <c r="AV21" s="80">
        <f t="shared" si="6"/>
        <v>3</v>
      </c>
      <c r="AW21" s="80">
        <f t="shared" si="6"/>
        <v>3</v>
      </c>
      <c r="AX21" s="80">
        <f t="shared" si="6"/>
        <v>3</v>
      </c>
      <c r="AY21" s="80">
        <f t="shared" si="6"/>
        <v>3</v>
      </c>
      <c r="AZ21" s="80">
        <f t="shared" si="6"/>
        <v>3</v>
      </c>
      <c r="BA21" s="81">
        <v>11</v>
      </c>
    </row>
    <row r="22" spans="1:53" ht="40" customHeight="1">
      <c r="A22" s="74">
        <v>13</v>
      </c>
      <c r="B22" s="75">
        <v>15</v>
      </c>
      <c r="C22" s="50"/>
      <c r="D22" s="76">
        <f>Indices!D24</f>
        <v>17</v>
      </c>
      <c r="E22" s="77">
        <v>12</v>
      </c>
      <c r="F22" s="78" t="e">
        <f>IF(#REF!-D22&lt;0,0,IF(#REF!-D22&lt;18,1,IF(#REF!-D22&lt;36,2,3)))</f>
        <v>#REF!</v>
      </c>
      <c r="G22" s="79"/>
      <c r="H22" s="80">
        <f t="shared" si="5"/>
        <v>0</v>
      </c>
      <c r="I22" s="80">
        <f t="shared" si="5"/>
        <v>0</v>
      </c>
      <c r="J22" s="80">
        <f t="shared" si="5"/>
        <v>0</v>
      </c>
      <c r="K22" s="80">
        <f t="shared" si="5"/>
        <v>0</v>
      </c>
      <c r="L22" s="80">
        <f t="shared" si="5"/>
        <v>0</v>
      </c>
      <c r="M22" s="80">
        <f t="shared" si="5"/>
        <v>0</v>
      </c>
      <c r="N22" s="80">
        <f t="shared" si="5"/>
        <v>0</v>
      </c>
      <c r="O22" s="80">
        <f t="shared" si="5"/>
        <v>1</v>
      </c>
      <c r="P22" s="80">
        <f t="shared" si="5"/>
        <v>1</v>
      </c>
      <c r="Q22" s="80">
        <f t="shared" si="5"/>
        <v>1</v>
      </c>
      <c r="R22" s="80">
        <f t="shared" si="5"/>
        <v>1</v>
      </c>
      <c r="S22" s="80">
        <f t="shared" si="5"/>
        <v>1</v>
      </c>
      <c r="T22" s="80">
        <f t="shared" si="5"/>
        <v>1</v>
      </c>
      <c r="U22" s="80">
        <f t="shared" si="5"/>
        <v>1</v>
      </c>
      <c r="V22" s="80">
        <f t="shared" si="5"/>
        <v>1</v>
      </c>
      <c r="W22" s="80">
        <f t="shared" si="5"/>
        <v>1</v>
      </c>
      <c r="X22" s="80">
        <f t="shared" si="6"/>
        <v>1</v>
      </c>
      <c r="Y22" s="80">
        <f t="shared" si="6"/>
        <v>1</v>
      </c>
      <c r="Z22" s="80">
        <f t="shared" si="6"/>
        <v>1</v>
      </c>
      <c r="AA22" s="80">
        <f t="shared" si="6"/>
        <v>1</v>
      </c>
      <c r="AB22" s="80">
        <f t="shared" si="6"/>
        <v>1</v>
      </c>
      <c r="AC22" s="80">
        <f t="shared" si="6"/>
        <v>1</v>
      </c>
      <c r="AD22" s="80">
        <f t="shared" si="6"/>
        <v>1</v>
      </c>
      <c r="AE22" s="80">
        <f t="shared" si="6"/>
        <v>1</v>
      </c>
      <c r="AF22" s="80">
        <f t="shared" si="6"/>
        <v>1</v>
      </c>
      <c r="AG22" s="80">
        <f t="shared" si="6"/>
        <v>2</v>
      </c>
      <c r="AH22" s="80">
        <f t="shared" si="6"/>
        <v>2</v>
      </c>
      <c r="AI22" s="80">
        <f t="shared" si="6"/>
        <v>2</v>
      </c>
      <c r="AJ22" s="80">
        <f t="shared" si="6"/>
        <v>2</v>
      </c>
      <c r="AK22" s="80">
        <f t="shared" si="6"/>
        <v>2</v>
      </c>
      <c r="AL22" s="80">
        <f t="shared" si="6"/>
        <v>2</v>
      </c>
      <c r="AM22" s="80">
        <f t="shared" si="6"/>
        <v>2</v>
      </c>
      <c r="AN22" s="80">
        <f t="shared" si="6"/>
        <v>2</v>
      </c>
      <c r="AO22" s="80">
        <f t="shared" si="6"/>
        <v>2</v>
      </c>
      <c r="AP22" s="80">
        <f t="shared" si="6"/>
        <v>2</v>
      </c>
      <c r="AQ22" s="80">
        <f t="shared" si="6"/>
        <v>2</v>
      </c>
      <c r="AR22" s="80">
        <f t="shared" si="6"/>
        <v>2</v>
      </c>
      <c r="AS22" s="80">
        <f t="shared" si="6"/>
        <v>2</v>
      </c>
      <c r="AT22" s="80">
        <f t="shared" si="6"/>
        <v>2</v>
      </c>
      <c r="AU22" s="80">
        <f t="shared" si="6"/>
        <v>2</v>
      </c>
      <c r="AV22" s="80">
        <f t="shared" si="6"/>
        <v>2</v>
      </c>
      <c r="AW22" s="80">
        <f t="shared" si="6"/>
        <v>2</v>
      </c>
      <c r="AX22" s="80">
        <f t="shared" si="6"/>
        <v>2</v>
      </c>
      <c r="AY22" s="80">
        <f t="shared" si="6"/>
        <v>3</v>
      </c>
      <c r="AZ22" s="80">
        <f t="shared" si="6"/>
        <v>3</v>
      </c>
      <c r="BA22" s="81">
        <v>12</v>
      </c>
    </row>
    <row r="23" spans="1:53" ht="40" customHeight="1">
      <c r="A23" s="74">
        <v>9</v>
      </c>
      <c r="B23" s="75">
        <v>2</v>
      </c>
      <c r="C23" s="50"/>
      <c r="D23" s="76">
        <f>Indices!D25</f>
        <v>11</v>
      </c>
      <c r="E23" s="77">
        <v>13</v>
      </c>
      <c r="F23" s="78" t="e">
        <f>IF(#REF!-D23&lt;0,0,IF(#REF!-D23&lt;18,1,IF(#REF!-D23&lt;36,2,3)))</f>
        <v>#REF!</v>
      </c>
      <c r="G23" s="79"/>
      <c r="H23" s="80">
        <f t="shared" si="5"/>
        <v>0</v>
      </c>
      <c r="I23" s="80">
        <f t="shared" si="5"/>
        <v>1</v>
      </c>
      <c r="J23" s="80">
        <f t="shared" si="5"/>
        <v>1</v>
      </c>
      <c r="K23" s="80">
        <f t="shared" si="5"/>
        <v>1</v>
      </c>
      <c r="L23" s="80">
        <f t="shared" si="5"/>
        <v>1</v>
      </c>
      <c r="M23" s="80">
        <f t="shared" si="5"/>
        <v>1</v>
      </c>
      <c r="N23" s="80">
        <f t="shared" si="5"/>
        <v>1</v>
      </c>
      <c r="O23" s="80">
        <f t="shared" si="5"/>
        <v>1</v>
      </c>
      <c r="P23" s="80">
        <f t="shared" si="5"/>
        <v>1</v>
      </c>
      <c r="Q23" s="80">
        <f t="shared" si="5"/>
        <v>1</v>
      </c>
      <c r="R23" s="80">
        <f t="shared" si="5"/>
        <v>1</v>
      </c>
      <c r="S23" s="80">
        <f t="shared" si="5"/>
        <v>1</v>
      </c>
      <c r="T23" s="80">
        <f t="shared" si="5"/>
        <v>1</v>
      </c>
      <c r="U23" s="80">
        <f t="shared" si="5"/>
        <v>1</v>
      </c>
      <c r="V23" s="80">
        <f t="shared" si="5"/>
        <v>1</v>
      </c>
      <c r="W23" s="80">
        <f t="shared" si="5"/>
        <v>1</v>
      </c>
      <c r="X23" s="80">
        <f t="shared" si="6"/>
        <v>1</v>
      </c>
      <c r="Y23" s="80">
        <f t="shared" si="6"/>
        <v>1</v>
      </c>
      <c r="Z23" s="80">
        <f t="shared" si="6"/>
        <v>1</v>
      </c>
      <c r="AA23" s="80">
        <f t="shared" si="6"/>
        <v>2</v>
      </c>
      <c r="AB23" s="80">
        <f t="shared" si="6"/>
        <v>2</v>
      </c>
      <c r="AC23" s="80">
        <f t="shared" si="6"/>
        <v>2</v>
      </c>
      <c r="AD23" s="80">
        <f t="shared" si="6"/>
        <v>2</v>
      </c>
      <c r="AE23" s="80">
        <f t="shared" si="6"/>
        <v>2</v>
      </c>
      <c r="AF23" s="80">
        <f t="shared" si="6"/>
        <v>2</v>
      </c>
      <c r="AG23" s="80">
        <f t="shared" si="6"/>
        <v>2</v>
      </c>
      <c r="AH23" s="80">
        <f t="shared" si="6"/>
        <v>2</v>
      </c>
      <c r="AI23" s="80">
        <f t="shared" si="6"/>
        <v>2</v>
      </c>
      <c r="AJ23" s="80">
        <f t="shared" si="6"/>
        <v>2</v>
      </c>
      <c r="AK23" s="80">
        <f t="shared" si="6"/>
        <v>2</v>
      </c>
      <c r="AL23" s="80">
        <f t="shared" si="6"/>
        <v>2</v>
      </c>
      <c r="AM23" s="80">
        <f t="shared" si="6"/>
        <v>2</v>
      </c>
      <c r="AN23" s="80">
        <f t="shared" si="6"/>
        <v>2</v>
      </c>
      <c r="AO23" s="80">
        <f t="shared" si="6"/>
        <v>2</v>
      </c>
      <c r="AP23" s="80">
        <f t="shared" si="6"/>
        <v>2</v>
      </c>
      <c r="AQ23" s="80">
        <f t="shared" si="6"/>
        <v>2</v>
      </c>
      <c r="AR23" s="80">
        <f t="shared" si="6"/>
        <v>2</v>
      </c>
      <c r="AS23" s="80">
        <f t="shared" si="6"/>
        <v>3</v>
      </c>
      <c r="AT23" s="80">
        <f t="shared" si="6"/>
        <v>3</v>
      </c>
      <c r="AU23" s="80">
        <f t="shared" si="6"/>
        <v>3</v>
      </c>
      <c r="AV23" s="80">
        <f t="shared" si="6"/>
        <v>3</v>
      </c>
      <c r="AW23" s="80">
        <f t="shared" si="6"/>
        <v>3</v>
      </c>
      <c r="AX23" s="80">
        <f t="shared" si="6"/>
        <v>3</v>
      </c>
      <c r="AY23" s="80">
        <f t="shared" si="6"/>
        <v>3</v>
      </c>
      <c r="AZ23" s="80">
        <f t="shared" si="6"/>
        <v>3</v>
      </c>
      <c r="BA23" s="81">
        <v>13</v>
      </c>
    </row>
    <row r="24" spans="1:53" ht="40" customHeight="1">
      <c r="A24" s="74">
        <v>8</v>
      </c>
      <c r="B24" s="75">
        <v>3</v>
      </c>
      <c r="C24" s="50"/>
      <c r="D24" s="76">
        <f>Indices!D26</f>
        <v>2</v>
      </c>
      <c r="E24" s="77">
        <v>14</v>
      </c>
      <c r="F24" s="78" t="e">
        <f>IF(#REF!-D24&lt;0,0,IF(#REF!-D24&lt;18,1,IF(#REF!-D24&lt;36,2,3)))</f>
        <v>#REF!</v>
      </c>
      <c r="G24" s="79"/>
      <c r="H24" s="80">
        <f t="shared" si="5"/>
        <v>1</v>
      </c>
      <c r="I24" s="80">
        <f t="shared" si="5"/>
        <v>1</v>
      </c>
      <c r="J24" s="80">
        <f t="shared" si="5"/>
        <v>1</v>
      </c>
      <c r="K24" s="80">
        <f t="shared" si="5"/>
        <v>1</v>
      </c>
      <c r="L24" s="80">
        <f t="shared" si="5"/>
        <v>1</v>
      </c>
      <c r="M24" s="80">
        <f t="shared" si="5"/>
        <v>1</v>
      </c>
      <c r="N24" s="80">
        <f t="shared" si="5"/>
        <v>1</v>
      </c>
      <c r="O24" s="80">
        <f t="shared" si="5"/>
        <v>1</v>
      </c>
      <c r="P24" s="80">
        <f t="shared" si="5"/>
        <v>1</v>
      </c>
      <c r="Q24" s="80">
        <f t="shared" si="5"/>
        <v>1</v>
      </c>
      <c r="R24" s="80">
        <f t="shared" si="5"/>
        <v>2</v>
      </c>
      <c r="S24" s="80">
        <f t="shared" si="5"/>
        <v>2</v>
      </c>
      <c r="T24" s="80">
        <f t="shared" si="5"/>
        <v>2</v>
      </c>
      <c r="U24" s="80">
        <f t="shared" si="5"/>
        <v>2</v>
      </c>
      <c r="V24" s="80">
        <f t="shared" si="5"/>
        <v>2</v>
      </c>
      <c r="W24" s="80">
        <f t="shared" si="5"/>
        <v>2</v>
      </c>
      <c r="X24" s="80">
        <f t="shared" si="6"/>
        <v>2</v>
      </c>
      <c r="Y24" s="80">
        <f t="shared" si="6"/>
        <v>2</v>
      </c>
      <c r="Z24" s="80">
        <f t="shared" si="6"/>
        <v>2</v>
      </c>
      <c r="AA24" s="80">
        <f t="shared" si="6"/>
        <v>2</v>
      </c>
      <c r="AB24" s="80">
        <f t="shared" si="6"/>
        <v>2</v>
      </c>
      <c r="AC24" s="80">
        <f t="shared" si="6"/>
        <v>2</v>
      </c>
      <c r="AD24" s="80">
        <f t="shared" si="6"/>
        <v>2</v>
      </c>
      <c r="AE24" s="80">
        <f t="shared" si="6"/>
        <v>2</v>
      </c>
      <c r="AF24" s="80">
        <f t="shared" si="6"/>
        <v>2</v>
      </c>
      <c r="AG24" s="80">
        <f t="shared" si="6"/>
        <v>2</v>
      </c>
      <c r="AH24" s="80">
        <f t="shared" si="6"/>
        <v>2</v>
      </c>
      <c r="AI24" s="80">
        <f t="shared" si="6"/>
        <v>2</v>
      </c>
      <c r="AJ24" s="80">
        <f t="shared" si="6"/>
        <v>3</v>
      </c>
      <c r="AK24" s="80">
        <f t="shared" si="6"/>
        <v>3</v>
      </c>
      <c r="AL24" s="80">
        <f t="shared" si="6"/>
        <v>3</v>
      </c>
      <c r="AM24" s="80">
        <f t="shared" si="6"/>
        <v>3</v>
      </c>
      <c r="AN24" s="80">
        <f t="shared" si="6"/>
        <v>3</v>
      </c>
      <c r="AO24" s="80">
        <f t="shared" si="6"/>
        <v>3</v>
      </c>
      <c r="AP24" s="80">
        <f t="shared" si="6"/>
        <v>3</v>
      </c>
      <c r="AQ24" s="80">
        <f t="shared" si="6"/>
        <v>3</v>
      </c>
      <c r="AR24" s="80">
        <f t="shared" si="6"/>
        <v>3</v>
      </c>
      <c r="AS24" s="80">
        <f t="shared" si="6"/>
        <v>3</v>
      </c>
      <c r="AT24" s="80">
        <f t="shared" si="6"/>
        <v>3</v>
      </c>
      <c r="AU24" s="80">
        <f t="shared" si="6"/>
        <v>3</v>
      </c>
      <c r="AV24" s="80">
        <f t="shared" si="6"/>
        <v>3</v>
      </c>
      <c r="AW24" s="80">
        <f t="shared" si="6"/>
        <v>3</v>
      </c>
      <c r="AX24" s="80">
        <f t="shared" si="6"/>
        <v>3</v>
      </c>
      <c r="AY24" s="80">
        <f t="shared" si="6"/>
        <v>3</v>
      </c>
      <c r="AZ24" s="80">
        <f t="shared" si="6"/>
        <v>3</v>
      </c>
      <c r="BA24" s="81">
        <v>14</v>
      </c>
    </row>
    <row r="25" spans="1:53" ht="40" customHeight="1">
      <c r="A25" s="74">
        <v>15</v>
      </c>
      <c r="B25" s="75">
        <v>18</v>
      </c>
      <c r="C25" s="50"/>
      <c r="D25" s="76">
        <f>Indices!D27</f>
        <v>18</v>
      </c>
      <c r="E25" s="77">
        <v>15</v>
      </c>
      <c r="F25" s="78" t="e">
        <f>IF(#REF!-D25&lt;0,0,IF(#REF!-D25&lt;18,1,IF(#REF!-D25&lt;36,2,3)))</f>
        <v>#REF!</v>
      </c>
      <c r="G25" s="79"/>
      <c r="H25" s="80">
        <f t="shared" si="5"/>
        <v>0</v>
      </c>
      <c r="I25" s="80">
        <f t="shared" si="5"/>
        <v>0</v>
      </c>
      <c r="J25" s="80">
        <f t="shared" si="5"/>
        <v>0</v>
      </c>
      <c r="K25" s="80">
        <f t="shared" si="5"/>
        <v>0</v>
      </c>
      <c r="L25" s="80">
        <f t="shared" si="5"/>
        <v>0</v>
      </c>
      <c r="M25" s="80">
        <f t="shared" si="5"/>
        <v>0</v>
      </c>
      <c r="N25" s="80">
        <f t="shared" si="5"/>
        <v>0</v>
      </c>
      <c r="O25" s="80">
        <f t="shared" si="5"/>
        <v>0</v>
      </c>
      <c r="P25" s="80">
        <f t="shared" si="5"/>
        <v>1</v>
      </c>
      <c r="Q25" s="80">
        <f t="shared" si="5"/>
        <v>1</v>
      </c>
      <c r="R25" s="80">
        <f t="shared" si="5"/>
        <v>1</v>
      </c>
      <c r="S25" s="80">
        <f t="shared" si="5"/>
        <v>1</v>
      </c>
      <c r="T25" s="80">
        <f t="shared" si="5"/>
        <v>1</v>
      </c>
      <c r="U25" s="80">
        <f t="shared" si="5"/>
        <v>1</v>
      </c>
      <c r="V25" s="80">
        <f t="shared" si="5"/>
        <v>1</v>
      </c>
      <c r="W25" s="80">
        <f t="shared" si="5"/>
        <v>1</v>
      </c>
      <c r="X25" s="80">
        <f t="shared" si="6"/>
        <v>1</v>
      </c>
      <c r="Y25" s="80">
        <f t="shared" si="6"/>
        <v>1</v>
      </c>
      <c r="Z25" s="80">
        <f t="shared" si="6"/>
        <v>1</v>
      </c>
      <c r="AA25" s="80">
        <f t="shared" si="6"/>
        <v>1</v>
      </c>
      <c r="AB25" s="80">
        <f t="shared" si="6"/>
        <v>1</v>
      </c>
      <c r="AC25" s="80">
        <f t="shared" si="6"/>
        <v>1</v>
      </c>
      <c r="AD25" s="80">
        <f t="shared" si="6"/>
        <v>1</v>
      </c>
      <c r="AE25" s="80">
        <f t="shared" si="6"/>
        <v>1</v>
      </c>
      <c r="AF25" s="80">
        <f t="shared" si="6"/>
        <v>1</v>
      </c>
      <c r="AG25" s="80">
        <f t="shared" si="6"/>
        <v>1</v>
      </c>
      <c r="AH25" s="80">
        <f t="shared" si="6"/>
        <v>2</v>
      </c>
      <c r="AI25" s="80">
        <f t="shared" si="6"/>
        <v>2</v>
      </c>
      <c r="AJ25" s="80">
        <f t="shared" si="6"/>
        <v>2</v>
      </c>
      <c r="AK25" s="80">
        <f t="shared" si="6"/>
        <v>2</v>
      </c>
      <c r="AL25" s="80">
        <f t="shared" si="6"/>
        <v>2</v>
      </c>
      <c r="AM25" s="80">
        <f t="shared" si="6"/>
        <v>2</v>
      </c>
      <c r="AN25" s="80">
        <f t="shared" si="6"/>
        <v>2</v>
      </c>
      <c r="AO25" s="80">
        <f t="shared" si="6"/>
        <v>2</v>
      </c>
      <c r="AP25" s="80">
        <f t="shared" si="6"/>
        <v>2</v>
      </c>
      <c r="AQ25" s="80">
        <f t="shared" si="6"/>
        <v>2</v>
      </c>
      <c r="AR25" s="80">
        <f t="shared" si="6"/>
        <v>2</v>
      </c>
      <c r="AS25" s="80">
        <f t="shared" si="6"/>
        <v>2</v>
      </c>
      <c r="AT25" s="80">
        <f t="shared" si="6"/>
        <v>2</v>
      </c>
      <c r="AU25" s="80">
        <f t="shared" si="6"/>
        <v>2</v>
      </c>
      <c r="AV25" s="80">
        <f t="shared" si="6"/>
        <v>2</v>
      </c>
      <c r="AW25" s="80">
        <f t="shared" si="6"/>
        <v>2</v>
      </c>
      <c r="AX25" s="80">
        <f t="shared" si="6"/>
        <v>2</v>
      </c>
      <c r="AY25" s="80">
        <f t="shared" si="6"/>
        <v>2</v>
      </c>
      <c r="AZ25" s="80">
        <f t="shared" si="6"/>
        <v>3</v>
      </c>
      <c r="BA25" s="81">
        <v>15</v>
      </c>
    </row>
    <row r="26" spans="1:53" ht="40" customHeight="1">
      <c r="A26" s="74">
        <v>16</v>
      </c>
      <c r="B26" s="75">
        <v>11</v>
      </c>
      <c r="C26" s="50"/>
      <c r="D26" s="76">
        <f>Indices!D28</f>
        <v>12</v>
      </c>
      <c r="E26" s="77">
        <v>16</v>
      </c>
      <c r="F26" s="78" t="e">
        <f>IF(#REF!-D26&lt;0,0,IF(#REF!-D26&lt;18,1,IF(#REF!-D26&lt;36,2,3)))</f>
        <v>#REF!</v>
      </c>
      <c r="G26" s="79"/>
      <c r="H26" s="80">
        <f t="shared" si="5"/>
        <v>0</v>
      </c>
      <c r="I26" s="80">
        <f t="shared" si="5"/>
        <v>0</v>
      </c>
      <c r="J26" s="80">
        <f t="shared" si="5"/>
        <v>1</v>
      </c>
      <c r="K26" s="80">
        <f t="shared" si="5"/>
        <v>1</v>
      </c>
      <c r="L26" s="80">
        <f t="shared" si="5"/>
        <v>1</v>
      </c>
      <c r="M26" s="80">
        <f t="shared" si="5"/>
        <v>1</v>
      </c>
      <c r="N26" s="80">
        <f t="shared" si="5"/>
        <v>1</v>
      </c>
      <c r="O26" s="80">
        <f t="shared" si="5"/>
        <v>1</v>
      </c>
      <c r="P26" s="80">
        <f t="shared" si="5"/>
        <v>1</v>
      </c>
      <c r="Q26" s="80">
        <f t="shared" si="5"/>
        <v>1</v>
      </c>
      <c r="R26" s="80">
        <f t="shared" si="5"/>
        <v>1</v>
      </c>
      <c r="S26" s="80">
        <f t="shared" si="5"/>
        <v>1</v>
      </c>
      <c r="T26" s="80">
        <f t="shared" si="5"/>
        <v>1</v>
      </c>
      <c r="U26" s="80">
        <f t="shared" si="5"/>
        <v>1</v>
      </c>
      <c r="V26" s="80">
        <f t="shared" si="5"/>
        <v>1</v>
      </c>
      <c r="W26" s="80">
        <f t="shared" si="5"/>
        <v>1</v>
      </c>
      <c r="X26" s="80">
        <f t="shared" si="6"/>
        <v>1</v>
      </c>
      <c r="Y26" s="80">
        <f t="shared" si="6"/>
        <v>1</v>
      </c>
      <c r="Z26" s="80">
        <f t="shared" si="6"/>
        <v>1</v>
      </c>
      <c r="AA26" s="80">
        <f t="shared" si="6"/>
        <v>1</v>
      </c>
      <c r="AB26" s="80">
        <f t="shared" si="6"/>
        <v>2</v>
      </c>
      <c r="AC26" s="80">
        <f t="shared" si="6"/>
        <v>2</v>
      </c>
      <c r="AD26" s="80">
        <f t="shared" si="6"/>
        <v>2</v>
      </c>
      <c r="AE26" s="80">
        <f t="shared" si="6"/>
        <v>2</v>
      </c>
      <c r="AF26" s="80">
        <f t="shared" si="6"/>
        <v>2</v>
      </c>
      <c r="AG26" s="80">
        <f t="shared" si="6"/>
        <v>2</v>
      </c>
      <c r="AH26" s="80">
        <f t="shared" si="6"/>
        <v>2</v>
      </c>
      <c r="AI26" s="80">
        <f t="shared" si="6"/>
        <v>2</v>
      </c>
      <c r="AJ26" s="80">
        <f t="shared" si="6"/>
        <v>2</v>
      </c>
      <c r="AK26" s="80">
        <f t="shared" si="6"/>
        <v>2</v>
      </c>
      <c r="AL26" s="80">
        <f t="shared" si="6"/>
        <v>2</v>
      </c>
      <c r="AM26" s="80">
        <f t="shared" si="6"/>
        <v>2</v>
      </c>
      <c r="AN26" s="80">
        <f t="shared" si="6"/>
        <v>2</v>
      </c>
      <c r="AO26" s="80">
        <f t="shared" si="6"/>
        <v>2</v>
      </c>
      <c r="AP26" s="80">
        <f t="shared" si="6"/>
        <v>2</v>
      </c>
      <c r="AQ26" s="80">
        <f t="shared" si="6"/>
        <v>2</v>
      </c>
      <c r="AR26" s="80">
        <f t="shared" si="6"/>
        <v>2</v>
      </c>
      <c r="AS26" s="80">
        <f t="shared" si="6"/>
        <v>2</v>
      </c>
      <c r="AT26" s="80">
        <f t="shared" si="6"/>
        <v>3</v>
      </c>
      <c r="AU26" s="80">
        <f t="shared" si="6"/>
        <v>3</v>
      </c>
      <c r="AV26" s="80">
        <f t="shared" si="6"/>
        <v>3</v>
      </c>
      <c r="AW26" s="80">
        <f t="shared" si="6"/>
        <v>3</v>
      </c>
      <c r="AX26" s="80">
        <f t="shared" si="6"/>
        <v>3</v>
      </c>
      <c r="AY26" s="80">
        <f t="shared" si="6"/>
        <v>3</v>
      </c>
      <c r="AZ26" s="80">
        <f t="shared" si="6"/>
        <v>3</v>
      </c>
      <c r="BA26" s="81">
        <v>16</v>
      </c>
    </row>
    <row r="27" spans="1:53" ht="40" customHeight="1">
      <c r="A27" s="74">
        <v>7</v>
      </c>
      <c r="B27" s="75">
        <v>8</v>
      </c>
      <c r="C27" s="50"/>
      <c r="D27" s="76">
        <f>Indices!D29</f>
        <v>7</v>
      </c>
      <c r="E27" s="77">
        <v>17</v>
      </c>
      <c r="F27" s="78" t="e">
        <f>IF(#REF!-D27&lt;0,0,IF(#REF!-D27&lt;18,1,IF(#REF!-D27&lt;36,2,3)))</f>
        <v>#REF!</v>
      </c>
      <c r="G27" s="79"/>
      <c r="H27" s="80">
        <f t="shared" si="5"/>
        <v>1</v>
      </c>
      <c r="I27" s="80">
        <f t="shared" si="5"/>
        <v>1</v>
      </c>
      <c r="J27" s="80">
        <f t="shared" si="5"/>
        <v>1</v>
      </c>
      <c r="K27" s="80">
        <f t="shared" si="5"/>
        <v>1</v>
      </c>
      <c r="L27" s="80">
        <f t="shared" si="5"/>
        <v>1</v>
      </c>
      <c r="M27" s="80">
        <f t="shared" si="5"/>
        <v>1</v>
      </c>
      <c r="N27" s="80">
        <f t="shared" si="5"/>
        <v>1</v>
      </c>
      <c r="O27" s="80">
        <f t="shared" si="5"/>
        <v>1</v>
      </c>
      <c r="P27" s="80">
        <f t="shared" si="5"/>
        <v>1</v>
      </c>
      <c r="Q27" s="80">
        <f t="shared" si="5"/>
        <v>1</v>
      </c>
      <c r="R27" s="80">
        <f t="shared" si="5"/>
        <v>1</v>
      </c>
      <c r="S27" s="80">
        <f t="shared" si="5"/>
        <v>1</v>
      </c>
      <c r="T27" s="80">
        <f t="shared" si="5"/>
        <v>1</v>
      </c>
      <c r="U27" s="80">
        <f t="shared" si="5"/>
        <v>1</v>
      </c>
      <c r="V27" s="80">
        <f t="shared" si="5"/>
        <v>1</v>
      </c>
      <c r="W27" s="80">
        <f t="shared" si="5"/>
        <v>2</v>
      </c>
      <c r="X27" s="80">
        <f t="shared" si="6"/>
        <v>2</v>
      </c>
      <c r="Y27" s="80">
        <f t="shared" si="6"/>
        <v>2</v>
      </c>
      <c r="Z27" s="80">
        <f t="shared" si="6"/>
        <v>2</v>
      </c>
      <c r="AA27" s="80">
        <f t="shared" si="6"/>
        <v>2</v>
      </c>
      <c r="AB27" s="80">
        <f t="shared" si="6"/>
        <v>2</v>
      </c>
      <c r="AC27" s="80">
        <f t="shared" si="6"/>
        <v>2</v>
      </c>
      <c r="AD27" s="80">
        <f t="shared" si="6"/>
        <v>2</v>
      </c>
      <c r="AE27" s="80">
        <f t="shared" si="6"/>
        <v>2</v>
      </c>
      <c r="AF27" s="80">
        <f t="shared" si="6"/>
        <v>2</v>
      </c>
      <c r="AG27" s="80">
        <f t="shared" si="6"/>
        <v>2</v>
      </c>
      <c r="AH27" s="80">
        <f t="shared" si="6"/>
        <v>2</v>
      </c>
      <c r="AI27" s="80">
        <f t="shared" si="6"/>
        <v>2</v>
      </c>
      <c r="AJ27" s="80">
        <f t="shared" si="6"/>
        <v>2</v>
      </c>
      <c r="AK27" s="80">
        <f t="shared" si="6"/>
        <v>2</v>
      </c>
      <c r="AL27" s="80">
        <f t="shared" si="6"/>
        <v>2</v>
      </c>
      <c r="AM27" s="80">
        <f t="shared" si="6"/>
        <v>2</v>
      </c>
      <c r="AN27" s="80">
        <f t="shared" si="6"/>
        <v>2</v>
      </c>
      <c r="AO27" s="80">
        <f t="shared" si="6"/>
        <v>3</v>
      </c>
      <c r="AP27" s="80">
        <f t="shared" si="6"/>
        <v>3</v>
      </c>
      <c r="AQ27" s="80">
        <f t="shared" si="6"/>
        <v>3</v>
      </c>
      <c r="AR27" s="80">
        <f t="shared" si="6"/>
        <v>3</v>
      </c>
      <c r="AS27" s="80">
        <f t="shared" si="6"/>
        <v>3</v>
      </c>
      <c r="AT27" s="80">
        <f t="shared" si="6"/>
        <v>3</v>
      </c>
      <c r="AU27" s="80">
        <f t="shared" si="6"/>
        <v>3</v>
      </c>
      <c r="AV27" s="80">
        <f t="shared" si="6"/>
        <v>3</v>
      </c>
      <c r="AW27" s="80">
        <f t="shared" si="6"/>
        <v>3</v>
      </c>
      <c r="AX27" s="80">
        <f t="shared" si="6"/>
        <v>3</v>
      </c>
      <c r="AY27" s="80">
        <f t="shared" si="6"/>
        <v>3</v>
      </c>
      <c r="AZ27" s="80">
        <f t="shared" si="6"/>
        <v>3</v>
      </c>
      <c r="BA27" s="81">
        <v>17</v>
      </c>
    </row>
    <row r="28" spans="1:53" ht="40" customHeight="1">
      <c r="A28" s="74">
        <v>5</v>
      </c>
      <c r="B28" s="75">
        <v>14</v>
      </c>
      <c r="C28" s="50"/>
      <c r="D28" s="76">
        <f>Indices!D30</f>
        <v>9</v>
      </c>
      <c r="E28" s="77">
        <v>18</v>
      </c>
      <c r="F28" s="78" t="e">
        <f>IF(#REF!-D28&lt;0,0,IF(#REF!-D28&lt;18,1,IF(#REF!-D28&lt;36,2,3)))</f>
        <v>#REF!</v>
      </c>
      <c r="G28" s="79"/>
      <c r="H28" s="80">
        <f t="shared" si="5"/>
        <v>1</v>
      </c>
      <c r="I28" s="80">
        <f t="shared" si="5"/>
        <v>1</v>
      </c>
      <c r="J28" s="80">
        <f t="shared" si="5"/>
        <v>1</v>
      </c>
      <c r="K28" s="80">
        <f t="shared" si="5"/>
        <v>1</v>
      </c>
      <c r="L28" s="80">
        <f t="shared" si="5"/>
        <v>1</v>
      </c>
      <c r="M28" s="80">
        <f t="shared" si="5"/>
        <v>1</v>
      </c>
      <c r="N28" s="80">
        <f t="shared" si="5"/>
        <v>1</v>
      </c>
      <c r="O28" s="80">
        <f t="shared" si="5"/>
        <v>1</v>
      </c>
      <c r="P28" s="80">
        <f t="shared" si="5"/>
        <v>1</v>
      </c>
      <c r="Q28" s="80">
        <f t="shared" si="5"/>
        <v>1</v>
      </c>
      <c r="R28" s="80">
        <f t="shared" si="5"/>
        <v>1</v>
      </c>
      <c r="S28" s="80">
        <f t="shared" si="5"/>
        <v>1</v>
      </c>
      <c r="T28" s="80">
        <f t="shared" si="5"/>
        <v>1</v>
      </c>
      <c r="U28" s="80">
        <f t="shared" si="5"/>
        <v>1</v>
      </c>
      <c r="V28" s="80">
        <f t="shared" si="5"/>
        <v>1</v>
      </c>
      <c r="W28" s="80">
        <f t="shared" si="5"/>
        <v>1</v>
      </c>
      <c r="X28" s="80">
        <f t="shared" si="6"/>
        <v>1</v>
      </c>
      <c r="Y28" s="80">
        <f t="shared" si="6"/>
        <v>2</v>
      </c>
      <c r="Z28" s="80">
        <f t="shared" si="6"/>
        <v>2</v>
      </c>
      <c r="AA28" s="80">
        <f t="shared" si="6"/>
        <v>2</v>
      </c>
      <c r="AB28" s="80">
        <f t="shared" si="6"/>
        <v>2</v>
      </c>
      <c r="AC28" s="80">
        <f t="shared" si="6"/>
        <v>2</v>
      </c>
      <c r="AD28" s="80">
        <f t="shared" si="6"/>
        <v>2</v>
      </c>
      <c r="AE28" s="80">
        <f t="shared" si="6"/>
        <v>2</v>
      </c>
      <c r="AF28" s="80">
        <f t="shared" si="6"/>
        <v>2</v>
      </c>
      <c r="AG28" s="80">
        <f t="shared" si="6"/>
        <v>2</v>
      </c>
      <c r="AH28" s="80">
        <f t="shared" si="6"/>
        <v>2</v>
      </c>
      <c r="AI28" s="80">
        <f t="shared" si="6"/>
        <v>2</v>
      </c>
      <c r="AJ28" s="80">
        <f t="shared" si="6"/>
        <v>2</v>
      </c>
      <c r="AK28" s="80">
        <f t="shared" si="6"/>
        <v>2</v>
      </c>
      <c r="AL28" s="80">
        <f t="shared" si="6"/>
        <v>2</v>
      </c>
      <c r="AM28" s="80">
        <f t="shared" si="6"/>
        <v>2</v>
      </c>
      <c r="AN28" s="80">
        <f t="shared" si="6"/>
        <v>2</v>
      </c>
      <c r="AO28" s="80">
        <f t="shared" si="6"/>
        <v>2</v>
      </c>
      <c r="AP28" s="80">
        <f t="shared" si="6"/>
        <v>2</v>
      </c>
      <c r="AQ28" s="80">
        <f t="shared" si="6"/>
        <v>3</v>
      </c>
      <c r="AR28" s="80">
        <f t="shared" si="6"/>
        <v>3</v>
      </c>
      <c r="AS28" s="80">
        <f t="shared" si="6"/>
        <v>3</v>
      </c>
      <c r="AT28" s="80">
        <f t="shared" si="6"/>
        <v>3</v>
      </c>
      <c r="AU28" s="80">
        <f t="shared" ref="AU28:AZ28" si="7">IF(AU$3-$D28&lt;0,0,IF(AU$3-$D28&lt;18,1,IF(AU$3-$D28&lt;36,2,3)))</f>
        <v>3</v>
      </c>
      <c r="AV28" s="80">
        <f t="shared" si="7"/>
        <v>3</v>
      </c>
      <c r="AW28" s="80">
        <f t="shared" si="7"/>
        <v>3</v>
      </c>
      <c r="AX28" s="80">
        <f t="shared" si="7"/>
        <v>3</v>
      </c>
      <c r="AY28" s="80">
        <f t="shared" si="7"/>
        <v>3</v>
      </c>
      <c r="AZ28" s="80">
        <f t="shared" si="7"/>
        <v>3</v>
      </c>
      <c r="BA28" s="81">
        <v>18</v>
      </c>
    </row>
    <row r="29" spans="1:53" ht="5" customHeight="1">
      <c r="A29" s="88"/>
      <c r="B29" s="88"/>
      <c r="C29" s="50"/>
      <c r="D29" s="50"/>
      <c r="E29" s="50"/>
      <c r="F29" s="51"/>
    </row>
    <row r="30" spans="1:53" ht="18" customHeight="1">
      <c r="A30" s="89" t="s">
        <v>22</v>
      </c>
      <c r="B30" s="89" t="s">
        <v>22</v>
      </c>
      <c r="C30" s="50"/>
      <c r="D30" s="50"/>
      <c r="E30" s="50"/>
      <c r="F30" s="51"/>
    </row>
    <row r="31" spans="1:53" ht="2" customHeight="1">
      <c r="A31" s="90"/>
      <c r="B31" s="90"/>
      <c r="C31" s="50"/>
      <c r="D31" s="50"/>
      <c r="E31" s="50"/>
      <c r="F31" s="51"/>
    </row>
    <row r="32" spans="1:53" ht="18" customHeight="1">
      <c r="A32" s="89" t="s">
        <v>23</v>
      </c>
      <c r="B32" s="89" t="s">
        <v>23</v>
      </c>
      <c r="C32" s="50"/>
      <c r="D32" s="50"/>
      <c r="E32" s="50"/>
      <c r="F32" s="51"/>
    </row>
    <row r="33" spans="1:6" ht="1" customHeight="1">
      <c r="A33" s="91"/>
      <c r="C33" s="50"/>
      <c r="D33" s="50"/>
      <c r="E33" s="50"/>
      <c r="F33" s="51"/>
    </row>
    <row r="34" spans="1:6" ht="18" customHeight="1">
      <c r="A34" s="92" t="s">
        <v>24</v>
      </c>
      <c r="B34" s="50"/>
      <c r="C34" s="50"/>
      <c r="D34" s="50"/>
      <c r="E34" s="50"/>
      <c r="F34" s="51"/>
    </row>
    <row r="35" spans="1:6" ht="1" customHeight="1">
      <c r="A35" s="93"/>
      <c r="B35" s="50"/>
      <c r="C35" s="50"/>
      <c r="D35" s="50"/>
      <c r="E35" s="50"/>
      <c r="F35" s="51"/>
    </row>
    <row r="36" spans="1:6" ht="18" customHeight="1">
      <c r="A36" s="94" t="s">
        <v>25</v>
      </c>
      <c r="B36" s="50"/>
      <c r="C36" s="50"/>
      <c r="D36" s="50"/>
      <c r="E36" s="50"/>
      <c r="F36" s="51"/>
    </row>
    <row r="37" spans="1:6" ht="5" customHeight="1" thickBot="1">
      <c r="A37" s="95"/>
      <c r="B37" s="95"/>
      <c r="C37" s="50"/>
      <c r="D37" s="50"/>
      <c r="E37" s="50"/>
      <c r="F37" s="51"/>
    </row>
    <row r="38" spans="1:6">
      <c r="A38" s="96"/>
      <c r="B38" s="96"/>
      <c r="C38" s="50"/>
      <c r="D38" s="50"/>
      <c r="E38" s="50"/>
      <c r="F38" s="51"/>
    </row>
    <row r="39" spans="1:6">
      <c r="A39" s="50"/>
      <c r="B39" s="50"/>
      <c r="C39" s="50"/>
      <c r="D39" s="50"/>
      <c r="E39" s="50"/>
      <c r="F39" s="51"/>
    </row>
    <row r="40" spans="1:6">
      <c r="A40" s="50"/>
      <c r="B40" s="50"/>
      <c r="C40" s="50"/>
      <c r="D40" s="50"/>
      <c r="E40" s="50"/>
      <c r="F40" s="51"/>
    </row>
    <row r="41" spans="1:6">
      <c r="A41" s="51"/>
      <c r="B41" s="50"/>
      <c r="C41" s="50"/>
      <c r="D41" s="50"/>
      <c r="E41" s="50"/>
      <c r="F41" s="51"/>
    </row>
    <row r="42" spans="1:6">
      <c r="A42" s="50"/>
      <c r="B42" s="50"/>
      <c r="C42" s="50"/>
      <c r="D42" s="50"/>
      <c r="E42" s="50"/>
      <c r="F42" s="51"/>
    </row>
    <row r="43" spans="1:6" hidden="1">
      <c r="A43" s="50"/>
      <c r="B43" s="50"/>
      <c r="C43" s="50"/>
      <c r="D43" s="50"/>
      <c r="E43" s="50"/>
      <c r="F43" s="51"/>
    </row>
    <row r="44" spans="1:6" hidden="1">
      <c r="A44" s="50"/>
      <c r="B44" s="50"/>
      <c r="C44" s="50"/>
      <c r="D44" s="50"/>
      <c r="E44" s="50"/>
      <c r="F44" s="51"/>
    </row>
    <row r="45" spans="1:6" hidden="1">
      <c r="A45" s="50"/>
      <c r="B45" s="50"/>
      <c r="C45" s="50"/>
      <c r="D45" s="50"/>
      <c r="E45" s="50"/>
      <c r="F45" s="51"/>
    </row>
    <row r="46" spans="1:6" hidden="1">
      <c r="A46" s="50"/>
      <c r="B46" s="50"/>
      <c r="C46" s="50"/>
      <c r="D46" s="50"/>
      <c r="E46" s="50"/>
      <c r="F46" s="51"/>
    </row>
    <row r="47" spans="1:6" hidden="1">
      <c r="A47" s="50"/>
      <c r="B47" s="50"/>
      <c r="C47" s="50"/>
      <c r="D47" s="50"/>
      <c r="E47" s="50"/>
      <c r="F47" s="51"/>
    </row>
    <row r="48" spans="1:6" hidden="1">
      <c r="A48" s="50"/>
      <c r="B48" s="50"/>
      <c r="C48" s="50"/>
      <c r="D48" s="50"/>
      <c r="E48" s="50"/>
      <c r="F48" s="51"/>
    </row>
    <row r="49" spans="1:6" hidden="1">
      <c r="A49" s="50"/>
      <c r="B49" s="50"/>
      <c r="C49" s="50"/>
      <c r="D49" s="50"/>
      <c r="E49" s="50"/>
      <c r="F49" s="51"/>
    </row>
    <row r="50" spans="1:6" hidden="1">
      <c r="A50" s="50"/>
      <c r="B50" s="50"/>
      <c r="C50" s="50"/>
      <c r="D50" s="50"/>
      <c r="E50" s="50"/>
      <c r="F50" s="51"/>
    </row>
    <row r="51" spans="1:6" hidden="1">
      <c r="A51" s="50"/>
      <c r="B51" s="50"/>
      <c r="C51" s="50"/>
      <c r="D51" s="50"/>
      <c r="E51" s="50"/>
      <c r="F51" s="51"/>
    </row>
    <row r="52" spans="1:6" hidden="1">
      <c r="A52" s="50"/>
      <c r="B52" s="50"/>
      <c r="C52" s="50"/>
      <c r="D52" s="50"/>
      <c r="E52" s="50"/>
      <c r="F52" s="51"/>
    </row>
    <row r="53" spans="1:6" hidden="1">
      <c r="A53" s="50"/>
      <c r="B53" s="50"/>
      <c r="C53" s="50"/>
      <c r="D53" s="50"/>
      <c r="E53" s="50"/>
      <c r="F53" s="51"/>
    </row>
    <row r="54" spans="1:6" hidden="1">
      <c r="A54" s="50"/>
      <c r="B54" s="50"/>
      <c r="C54" s="50"/>
      <c r="D54" s="50"/>
      <c r="E54" s="50"/>
      <c r="F54" s="51"/>
    </row>
    <row r="55" spans="1:6" hidden="1">
      <c r="A55" s="50"/>
      <c r="B55" s="50"/>
      <c r="C55" s="50"/>
      <c r="D55" s="50"/>
      <c r="E55" s="50"/>
      <c r="F55" s="51"/>
    </row>
    <row r="56" spans="1:6" hidden="1">
      <c r="A56" s="50"/>
      <c r="B56" s="50"/>
      <c r="C56" s="50"/>
      <c r="D56" s="50"/>
      <c r="E56" s="50"/>
      <c r="F56" s="51"/>
    </row>
    <row r="57" spans="1:6" hidden="1">
      <c r="A57" s="50"/>
      <c r="B57" s="50"/>
      <c r="C57" s="50"/>
      <c r="D57" s="50"/>
      <c r="E57" s="50"/>
      <c r="F57" s="51"/>
    </row>
    <row r="58" spans="1:6" hidden="1">
      <c r="A58" s="50"/>
      <c r="B58" s="50"/>
      <c r="C58" s="50"/>
      <c r="D58" s="50"/>
      <c r="E58" s="50"/>
      <c r="F58" s="51"/>
    </row>
    <row r="59" spans="1:6" hidden="1">
      <c r="A59" s="50"/>
      <c r="B59" s="50"/>
      <c r="C59" s="50"/>
      <c r="D59" s="50"/>
      <c r="E59" s="50"/>
      <c r="F59" s="51"/>
    </row>
    <row r="60" spans="1:6" hidden="1">
      <c r="A60" s="50"/>
      <c r="B60" s="50"/>
      <c r="C60" s="50"/>
      <c r="D60" s="50"/>
      <c r="E60" s="50"/>
      <c r="F60" s="51"/>
    </row>
    <row r="61" spans="1:6" hidden="1">
      <c r="A61" s="50"/>
      <c r="B61" s="50"/>
      <c r="C61" s="50"/>
      <c r="D61" s="50"/>
      <c r="E61" s="50"/>
      <c r="F61" s="51"/>
    </row>
    <row r="62" spans="1:6">
      <c r="A62" s="50"/>
      <c r="B62" s="50"/>
      <c r="C62" s="50"/>
      <c r="D62" s="50"/>
      <c r="E62" s="50"/>
      <c r="F62" s="51"/>
    </row>
    <row r="63" spans="1:6">
      <c r="A63" s="50"/>
      <c r="B63" s="50"/>
      <c r="C63" s="50"/>
      <c r="D63" s="50"/>
      <c r="E63" s="50"/>
      <c r="F63" s="51"/>
    </row>
    <row r="64" spans="1:6">
      <c r="A64" s="50"/>
      <c r="B64" s="50"/>
      <c r="C64" s="50"/>
      <c r="D64" s="50"/>
      <c r="E64" s="50"/>
      <c r="F64" s="51"/>
    </row>
    <row r="65" spans="1:6">
      <c r="A65" s="50"/>
      <c r="B65" s="50"/>
      <c r="C65" s="50"/>
      <c r="D65" s="50"/>
      <c r="E65" s="50"/>
      <c r="F65" s="51"/>
    </row>
    <row r="66" spans="1:6">
      <c r="A66" s="50"/>
      <c r="B66" s="50"/>
      <c r="C66" s="50"/>
      <c r="D66" s="50"/>
      <c r="E66" s="50"/>
      <c r="F66" s="51"/>
    </row>
    <row r="67" spans="1:6">
      <c r="A67" s="50"/>
      <c r="B67" s="50"/>
      <c r="C67" s="50"/>
      <c r="D67" s="50"/>
      <c r="E67" s="50"/>
      <c r="F67" s="51"/>
    </row>
    <row r="68" spans="1:6">
      <c r="A68" s="50"/>
      <c r="B68" s="50"/>
      <c r="C68" s="50"/>
      <c r="D68" s="50"/>
      <c r="E68" s="50"/>
      <c r="F68" s="51"/>
    </row>
    <row r="69" spans="1:6">
      <c r="A69" s="50"/>
      <c r="B69" s="50"/>
      <c r="C69" s="50"/>
      <c r="D69" s="50"/>
      <c r="E69" s="50"/>
      <c r="F69" s="51"/>
    </row>
    <row r="70" spans="1:6">
      <c r="A70" s="50"/>
      <c r="B70" s="50"/>
      <c r="C70" s="50"/>
      <c r="D70" s="50"/>
      <c r="E70" s="50"/>
      <c r="F70" s="51"/>
    </row>
    <row r="71" spans="1:6">
      <c r="A71" s="50"/>
      <c r="B71" s="50"/>
      <c r="C71" s="50"/>
      <c r="D71" s="50"/>
      <c r="E71" s="50"/>
      <c r="F71" s="51"/>
    </row>
    <row r="72" spans="1:6">
      <c r="A72" s="50"/>
      <c r="B72" s="50"/>
      <c r="C72" s="50"/>
      <c r="D72" s="50"/>
      <c r="E72" s="50"/>
      <c r="F72" s="51"/>
    </row>
    <row r="73" spans="1:6">
      <c r="A73" s="50"/>
      <c r="B73" s="50"/>
      <c r="C73" s="50"/>
      <c r="D73" s="50"/>
      <c r="E73" s="50"/>
      <c r="F73" s="51"/>
    </row>
    <row r="74" spans="1:6">
      <c r="A74" s="50"/>
      <c r="B74" s="50"/>
      <c r="C74" s="50"/>
      <c r="D74" s="50"/>
      <c r="E74" s="50"/>
      <c r="F74" s="51"/>
    </row>
    <row r="75" spans="1:6">
      <c r="A75" s="50"/>
      <c r="B75" s="50"/>
      <c r="C75" s="50"/>
      <c r="D75" s="50"/>
      <c r="E75" s="50"/>
      <c r="F75" s="51"/>
    </row>
    <row r="76" spans="1:6">
      <c r="A76" s="50"/>
      <c r="B76" s="50"/>
      <c r="C76" s="50"/>
      <c r="D76" s="50"/>
      <c r="E76" s="50"/>
      <c r="F76" s="51"/>
    </row>
    <row r="77" spans="1:6">
      <c r="A77" s="50"/>
      <c r="B77" s="50"/>
      <c r="C77" s="50"/>
      <c r="D77" s="50"/>
      <c r="E77" s="50"/>
      <c r="F77" s="51"/>
    </row>
    <row r="78" spans="1:6">
      <c r="A78" s="50"/>
      <c r="B78" s="50"/>
      <c r="C78" s="50"/>
      <c r="D78" s="50"/>
      <c r="E78" s="50"/>
      <c r="F78" s="51"/>
    </row>
    <row r="79" spans="1:6">
      <c r="A79" s="50"/>
      <c r="B79" s="50"/>
      <c r="C79" s="50"/>
      <c r="D79" s="50"/>
      <c r="E79" s="50"/>
      <c r="F79" s="51"/>
    </row>
    <row r="80" spans="1:6">
      <c r="A80" s="50"/>
      <c r="B80" s="50"/>
      <c r="C80" s="50"/>
      <c r="D80" s="50"/>
      <c r="E80" s="50"/>
      <c r="F80" s="51"/>
    </row>
    <row r="81" spans="1:6">
      <c r="A81" s="50"/>
      <c r="B81" s="50"/>
      <c r="C81" s="50"/>
      <c r="D81" s="50"/>
      <c r="E81" s="50"/>
      <c r="F81" s="51"/>
    </row>
    <row r="82" spans="1:6">
      <c r="A82" s="50"/>
      <c r="B82" s="50"/>
      <c r="C82" s="50"/>
      <c r="D82" s="50"/>
      <c r="E82" s="50"/>
      <c r="F82" s="51"/>
    </row>
    <row r="83" spans="1:6">
      <c r="A83" s="50"/>
      <c r="B83" s="50"/>
      <c r="C83" s="50"/>
      <c r="D83" s="50"/>
      <c r="E83" s="50"/>
      <c r="F83" s="51"/>
    </row>
    <row r="84" spans="1:6">
      <c r="A84" s="50"/>
      <c r="B84" s="50"/>
      <c r="C84" s="50"/>
      <c r="D84" s="50"/>
      <c r="E84" s="50"/>
      <c r="F84" s="51"/>
    </row>
    <row r="85" spans="1:6">
      <c r="A85" s="50"/>
      <c r="B85" s="50"/>
      <c r="C85" s="50"/>
      <c r="D85" s="50"/>
      <c r="E85" s="50"/>
      <c r="F85" s="51"/>
    </row>
    <row r="86" spans="1:6">
      <c r="A86" s="50"/>
      <c r="B86" s="50"/>
      <c r="C86" s="50"/>
      <c r="D86" s="50"/>
      <c r="E86" s="50"/>
      <c r="F86" s="51"/>
    </row>
    <row r="87" spans="1:6">
      <c r="A87" s="50"/>
      <c r="B87" s="50"/>
      <c r="C87" s="50"/>
      <c r="D87" s="50"/>
      <c r="E87" s="50"/>
      <c r="F87" s="51"/>
    </row>
    <row r="88" spans="1:6">
      <c r="A88" s="50"/>
      <c r="B88" s="50"/>
      <c r="C88" s="50"/>
      <c r="D88" s="50"/>
      <c r="E88" s="50"/>
      <c r="F88" s="51"/>
    </row>
    <row r="89" spans="1:6">
      <c r="A89" s="50"/>
      <c r="B89" s="50"/>
      <c r="C89" s="50"/>
      <c r="D89" s="50"/>
      <c r="E89" s="50"/>
      <c r="F89" s="51"/>
    </row>
    <row r="90" spans="1:6">
      <c r="A90" s="50"/>
      <c r="B90" s="50"/>
      <c r="C90" s="50"/>
      <c r="D90" s="50"/>
      <c r="E90" s="50"/>
      <c r="F90" s="51"/>
    </row>
    <row r="91" spans="1:6">
      <c r="A91" s="50"/>
      <c r="B91" s="50"/>
      <c r="C91" s="50"/>
      <c r="D91" s="50"/>
      <c r="E91" s="50"/>
      <c r="F91" s="51"/>
    </row>
    <row r="92" spans="1:6">
      <c r="A92" s="50"/>
      <c r="B92" s="50"/>
      <c r="C92" s="50"/>
      <c r="D92" s="50"/>
      <c r="E92" s="50"/>
      <c r="F92" s="51"/>
    </row>
    <row r="93" spans="1:6">
      <c r="A93" s="50"/>
      <c r="B93" s="50"/>
      <c r="C93" s="50"/>
      <c r="D93" s="50"/>
      <c r="E93" s="50"/>
      <c r="F93" s="51"/>
    </row>
    <row r="94" spans="1:6">
      <c r="A94" s="50"/>
      <c r="B94" s="50"/>
      <c r="C94" s="50"/>
      <c r="D94" s="50"/>
      <c r="E94" s="50"/>
      <c r="F94" s="51"/>
    </row>
    <row r="95" spans="1:6">
      <c r="A95" s="50"/>
      <c r="B95" s="50"/>
      <c r="C95" s="50"/>
      <c r="D95" s="50"/>
      <c r="E95" s="50"/>
      <c r="F95" s="51"/>
    </row>
    <row r="96" spans="1:6">
      <c r="A96" s="50"/>
      <c r="B96" s="50"/>
      <c r="C96" s="50"/>
      <c r="D96" s="50"/>
      <c r="E96" s="50"/>
      <c r="F96" s="51"/>
    </row>
    <row r="97" spans="1:6">
      <c r="A97" s="50"/>
      <c r="B97" s="50"/>
      <c r="C97" s="50"/>
      <c r="D97" s="50"/>
      <c r="E97" s="50"/>
      <c r="F97" s="51"/>
    </row>
    <row r="98" spans="1:6">
      <c r="A98" s="50"/>
      <c r="B98" s="50"/>
      <c r="C98" s="50"/>
      <c r="D98" s="50"/>
      <c r="E98" s="50"/>
      <c r="F98" s="51"/>
    </row>
    <row r="99" spans="1:6">
      <c r="A99" s="50"/>
      <c r="B99" s="50"/>
      <c r="C99" s="50"/>
      <c r="D99" s="50"/>
      <c r="E99" s="50"/>
      <c r="F99" s="51"/>
    </row>
    <row r="100" spans="1:6">
      <c r="A100" s="50"/>
      <c r="B100" s="50"/>
      <c r="C100" s="50"/>
      <c r="D100" s="50"/>
      <c r="E100" s="50"/>
      <c r="F100" s="51"/>
    </row>
  </sheetData>
  <sheetProtection sheet="1" selectLockedCells="1"/>
  <mergeCells count="1">
    <mergeCell ref="I6:AY6"/>
  </mergeCells>
  <conditionalFormatting sqref="H20:AZ28 H10:AZ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28">
    <cfRule type="expression" dxfId="3" priority="2">
      <formula>$D$8="MX"</formula>
    </cfRule>
    <cfRule type="expression" dxfId="2" priority="3">
      <formula>$D$8="lx"</formula>
    </cfRule>
    <cfRule type="expression" dxfId="1" priority="4">
      <formula>#REF!="LX"</formula>
    </cfRule>
    <cfRule type="expression" dxfId="0" priority="5">
      <formula>#REF!="MX"</formula>
    </cfRule>
  </conditionalFormatting>
  <printOptions horizontalCentered="1" verticalCentered="1"/>
  <pageMargins left="0.75" right="0.75" top="1" bottom="1" header="0.5" footer="0.5"/>
  <pageSetup paperSize="9" scale="47" orientation="landscape" copies="2"/>
  <headerFooter alignWithMargins="0">
    <oddHeader>&amp;C&amp;"Helvetica,Regular"&amp;12&amp;K000000Stableford Quota Lancelin&amp;R&amp;"Helvetica,Regular"&amp;12&amp;K000000As at December 2018</oddHead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01F3-0F29-DD40-96B5-2B199A3AB01F}">
  <dimension ref="A1:AD40"/>
  <sheetViews>
    <sheetView showGridLines="0" workbookViewId="0">
      <selection activeCell="P8" sqref="P8"/>
    </sheetView>
  </sheetViews>
  <sheetFormatPr baseColWidth="10" defaultColWidth="10.83203125" defaultRowHeight="16"/>
  <cols>
    <col min="1" max="1" width="3.6640625" style="5" customWidth="1"/>
    <col min="2" max="3" width="9.1640625" style="6" customWidth="1"/>
    <col min="4" max="6" width="9.1640625" style="5" customWidth="1"/>
    <col min="7" max="16384" width="10.83203125" style="7"/>
  </cols>
  <sheetData>
    <row r="1" spans="1:30">
      <c r="G1" s="7" t="s">
        <v>5</v>
      </c>
    </row>
    <row r="2" spans="1:30" ht="18">
      <c r="A2" s="8"/>
      <c r="D2" s="8"/>
      <c r="E2" s="8"/>
      <c r="F2" s="8"/>
    </row>
    <row r="4" spans="1:30">
      <c r="A4" s="6"/>
      <c r="D4" s="6"/>
      <c r="E4" s="6"/>
      <c r="F4" s="6"/>
    </row>
    <row r="5" spans="1:30">
      <c r="A5" s="9"/>
      <c r="B5" s="9" t="str">
        <f>G7</f>
        <v>Lancelin</v>
      </c>
      <c r="C5" s="9"/>
      <c r="D5" s="9"/>
      <c r="E5" s="9"/>
      <c r="F5" s="9"/>
    </row>
    <row r="6" spans="1:30" ht="17" thickBot="1">
      <c r="B6" s="6" t="str">
        <f>L7</f>
        <v>Ledge Point</v>
      </c>
      <c r="D6" s="10"/>
      <c r="E6" s="10"/>
      <c r="F6" s="10"/>
    </row>
    <row r="7" spans="1:30" ht="17" thickBot="1">
      <c r="B7" s="11" t="str">
        <f>Final!I40</f>
        <v>Lancelin</v>
      </c>
      <c r="C7" s="11"/>
      <c r="D7" s="7"/>
      <c r="E7" s="7"/>
      <c r="F7" s="7"/>
      <c r="G7" s="12" t="s">
        <v>6</v>
      </c>
      <c r="H7" s="13"/>
      <c r="I7" s="13"/>
      <c r="J7" s="14"/>
      <c r="K7" s="13"/>
      <c r="L7" s="15" t="s">
        <v>7</v>
      </c>
      <c r="M7" s="137"/>
      <c r="N7" s="13"/>
      <c r="O7" s="13"/>
      <c r="P7" s="14"/>
      <c r="S7" s="15" t="s">
        <v>8</v>
      </c>
      <c r="T7" s="13"/>
      <c r="U7" s="14"/>
      <c r="V7" s="15" t="s">
        <v>9</v>
      </c>
      <c r="W7" s="13"/>
      <c r="X7" s="14"/>
      <c r="Y7" s="15" t="s">
        <v>10</v>
      </c>
      <c r="Z7" s="13"/>
      <c r="AA7" s="14"/>
      <c r="AB7" s="15" t="s">
        <v>7</v>
      </c>
      <c r="AC7" s="13"/>
      <c r="AD7" s="14"/>
    </row>
    <row r="8" spans="1:30" ht="29">
      <c r="A8" s="16" t="s">
        <v>11</v>
      </c>
      <c r="B8" s="7" t="s">
        <v>12</v>
      </c>
      <c r="C8" s="7" t="s">
        <v>13</v>
      </c>
      <c r="D8" s="7" t="s">
        <v>14</v>
      </c>
      <c r="E8" s="7" t="s">
        <v>13</v>
      </c>
      <c r="F8" s="7" t="s">
        <v>15</v>
      </c>
      <c r="G8" s="17" t="s">
        <v>12</v>
      </c>
      <c r="H8" s="7" t="s">
        <v>13</v>
      </c>
      <c r="I8" s="17" t="s">
        <v>14</v>
      </c>
      <c r="J8" s="18" t="s">
        <v>13</v>
      </c>
      <c r="K8" s="7" t="s">
        <v>15</v>
      </c>
      <c r="L8" s="17" t="s">
        <v>12</v>
      </c>
      <c r="M8" s="140" t="s">
        <v>13</v>
      </c>
      <c r="N8" s="18" t="s">
        <v>14</v>
      </c>
      <c r="O8" s="141" t="s">
        <v>13</v>
      </c>
      <c r="P8" s="18" t="s">
        <v>15</v>
      </c>
      <c r="S8" s="17" t="s">
        <v>12</v>
      </c>
      <c r="T8" s="18" t="s">
        <v>14</v>
      </c>
      <c r="U8" s="18" t="s">
        <v>15</v>
      </c>
      <c r="V8" s="17" t="s">
        <v>12</v>
      </c>
      <c r="W8" s="18" t="s">
        <v>14</v>
      </c>
      <c r="X8" s="18" t="s">
        <v>15</v>
      </c>
      <c r="Y8" s="17" t="s">
        <v>12</v>
      </c>
      <c r="Z8" s="18" t="s">
        <v>14</v>
      </c>
      <c r="AA8" s="18" t="s">
        <v>15</v>
      </c>
      <c r="AB8" s="17" t="s">
        <v>12</v>
      </c>
      <c r="AC8" s="18" t="s">
        <v>14</v>
      </c>
      <c r="AD8" s="18" t="s">
        <v>15</v>
      </c>
    </row>
    <row r="9" spans="1:30" hidden="1">
      <c r="G9" s="17"/>
      <c r="I9" s="17"/>
      <c r="J9" s="18"/>
      <c r="L9" s="17"/>
      <c r="M9" s="138"/>
      <c r="N9" s="18"/>
      <c r="O9" s="18"/>
      <c r="P9" s="18"/>
      <c r="S9" s="17"/>
      <c r="T9" s="18"/>
      <c r="U9" s="18"/>
      <c r="V9" s="17"/>
      <c r="W9" s="18"/>
      <c r="X9" s="18"/>
      <c r="Y9" s="17"/>
      <c r="Z9" s="18"/>
      <c r="AA9" s="18"/>
      <c r="AB9" s="17"/>
      <c r="AC9" s="18"/>
      <c r="AD9" s="18"/>
    </row>
    <row r="10" spans="1:30" ht="18">
      <c r="A10" s="8">
        <v>1</v>
      </c>
      <c r="B10" s="6">
        <f>IF($B$7=$L$7,L10,G10)</f>
        <v>1</v>
      </c>
      <c r="C10" s="6">
        <f t="shared" ref="C10:C30" si="0">IF($B$7=$L$7,N10,H10)</f>
        <v>404</v>
      </c>
      <c r="D10" s="8">
        <f t="shared" ref="D10:D18" si="1">IF($B$7=$L$7,N10,I10)</f>
        <v>13</v>
      </c>
      <c r="E10" s="8">
        <f t="shared" ref="E10:E30" si="2">IF($B$7=$L$7,P10,J10)</f>
        <v>293</v>
      </c>
      <c r="F10" s="8">
        <f>IF($B$7=$L$7,P10,K10)</f>
        <v>4</v>
      </c>
      <c r="G10" s="19">
        <v>1</v>
      </c>
      <c r="H10" s="20">
        <v>404</v>
      </c>
      <c r="I10" s="21">
        <v>13</v>
      </c>
      <c r="J10" s="22">
        <v>293</v>
      </c>
      <c r="K10" s="23">
        <v>4</v>
      </c>
      <c r="L10" s="24">
        <v>9</v>
      </c>
      <c r="M10" s="11"/>
      <c r="N10" s="25">
        <v>9</v>
      </c>
      <c r="O10" s="25"/>
      <c r="P10" s="26">
        <v>4</v>
      </c>
      <c r="S10" s="24">
        <v>5</v>
      </c>
      <c r="T10" s="25">
        <v>12</v>
      </c>
      <c r="U10" s="26">
        <v>4</v>
      </c>
      <c r="V10" s="27">
        <v>3</v>
      </c>
      <c r="W10" s="28">
        <v>3</v>
      </c>
      <c r="X10" s="18">
        <v>4</v>
      </c>
      <c r="Y10" s="24">
        <v>6</v>
      </c>
      <c r="Z10" s="25">
        <v>11</v>
      </c>
      <c r="AA10" s="26">
        <v>4</v>
      </c>
      <c r="AB10" s="24">
        <v>9</v>
      </c>
      <c r="AC10" s="25">
        <v>9</v>
      </c>
      <c r="AD10" s="26">
        <v>4</v>
      </c>
    </row>
    <row r="11" spans="1:30" ht="18">
      <c r="A11" s="8">
        <v>2</v>
      </c>
      <c r="B11" s="6">
        <f t="shared" ref="B11:B18" si="3">IF($B$7=$L$7,L11,G11)</f>
        <v>7</v>
      </c>
      <c r="C11" s="6">
        <f t="shared" si="0"/>
        <v>315</v>
      </c>
      <c r="D11" s="8">
        <f t="shared" si="1"/>
        <v>8</v>
      </c>
      <c r="E11" s="8">
        <f t="shared" si="2"/>
        <v>255</v>
      </c>
      <c r="F11" s="8">
        <f t="shared" ref="F11:F30" si="4">IF($B$7=$L$7,P11,K11)</f>
        <v>4</v>
      </c>
      <c r="G11" s="19">
        <v>7</v>
      </c>
      <c r="H11" s="20">
        <v>315</v>
      </c>
      <c r="I11" s="21">
        <v>8</v>
      </c>
      <c r="J11" s="22">
        <v>255</v>
      </c>
      <c r="K11" s="23">
        <v>4</v>
      </c>
      <c r="L11" s="24">
        <v>17</v>
      </c>
      <c r="M11" s="11"/>
      <c r="N11" s="25">
        <v>17</v>
      </c>
      <c r="O11" s="25"/>
      <c r="P11" s="26">
        <v>3</v>
      </c>
      <c r="S11" s="24">
        <v>7</v>
      </c>
      <c r="T11" s="25">
        <v>6</v>
      </c>
      <c r="U11" s="26">
        <v>4</v>
      </c>
      <c r="V11" s="27">
        <v>5</v>
      </c>
      <c r="W11" s="28">
        <v>5</v>
      </c>
      <c r="X11" s="18">
        <v>4</v>
      </c>
      <c r="Y11" s="24">
        <v>13</v>
      </c>
      <c r="Z11" s="25">
        <v>13</v>
      </c>
      <c r="AA11" s="26">
        <v>4</v>
      </c>
      <c r="AB11" s="24">
        <v>17</v>
      </c>
      <c r="AC11" s="25">
        <v>17</v>
      </c>
      <c r="AD11" s="26">
        <v>3</v>
      </c>
    </row>
    <row r="12" spans="1:30" ht="18">
      <c r="A12" s="8">
        <v>3</v>
      </c>
      <c r="B12" s="6">
        <f t="shared" si="3"/>
        <v>9</v>
      </c>
      <c r="C12" s="6">
        <f t="shared" si="0"/>
        <v>147</v>
      </c>
      <c r="D12" s="8">
        <f t="shared" si="1"/>
        <v>15</v>
      </c>
      <c r="E12" s="8">
        <f t="shared" si="2"/>
        <v>96</v>
      </c>
      <c r="F12" s="8">
        <f t="shared" si="4"/>
        <v>3</v>
      </c>
      <c r="G12" s="19">
        <v>9</v>
      </c>
      <c r="H12" s="20">
        <v>147</v>
      </c>
      <c r="I12" s="21">
        <v>15</v>
      </c>
      <c r="J12" s="22">
        <v>96</v>
      </c>
      <c r="K12" s="23">
        <v>3</v>
      </c>
      <c r="L12" s="24">
        <v>13</v>
      </c>
      <c r="M12" s="11"/>
      <c r="N12" s="25">
        <v>13</v>
      </c>
      <c r="O12" s="25"/>
      <c r="P12" s="26">
        <v>4</v>
      </c>
      <c r="S12" s="24">
        <v>15</v>
      </c>
      <c r="T12" s="25">
        <v>16</v>
      </c>
      <c r="U12" s="26">
        <v>3</v>
      </c>
      <c r="V12" s="27">
        <v>15</v>
      </c>
      <c r="W12" s="28">
        <v>15</v>
      </c>
      <c r="X12" s="18">
        <v>3</v>
      </c>
      <c r="Y12" s="24">
        <v>3</v>
      </c>
      <c r="Z12" s="25">
        <v>1</v>
      </c>
      <c r="AA12" s="26">
        <v>5</v>
      </c>
      <c r="AB12" s="24">
        <v>13</v>
      </c>
      <c r="AC12" s="25">
        <v>13</v>
      </c>
      <c r="AD12" s="26">
        <v>4</v>
      </c>
    </row>
    <row r="13" spans="1:30" ht="18">
      <c r="A13" s="8">
        <v>4</v>
      </c>
      <c r="B13" s="6">
        <f t="shared" si="3"/>
        <v>13</v>
      </c>
      <c r="C13" s="6">
        <f t="shared" si="0"/>
        <v>303</v>
      </c>
      <c r="D13" s="8">
        <f t="shared" si="1"/>
        <v>5</v>
      </c>
      <c r="E13" s="8">
        <f t="shared" si="2"/>
        <v>290</v>
      </c>
      <c r="F13" s="8">
        <f t="shared" si="4"/>
        <v>4</v>
      </c>
      <c r="G13" s="19">
        <v>13</v>
      </c>
      <c r="H13" s="20">
        <v>303</v>
      </c>
      <c r="I13" s="21">
        <v>5</v>
      </c>
      <c r="J13" s="22">
        <v>290</v>
      </c>
      <c r="K13" s="23">
        <v>4</v>
      </c>
      <c r="L13" s="24">
        <v>7</v>
      </c>
      <c r="M13" s="11"/>
      <c r="N13" s="25">
        <v>7</v>
      </c>
      <c r="O13" s="25"/>
      <c r="P13" s="26">
        <v>4</v>
      </c>
      <c r="S13" s="24">
        <v>13</v>
      </c>
      <c r="T13" s="25">
        <v>14</v>
      </c>
      <c r="U13" s="26">
        <v>4</v>
      </c>
      <c r="V13" s="27">
        <v>7</v>
      </c>
      <c r="W13" s="28">
        <v>7</v>
      </c>
      <c r="X13" s="18">
        <v>3</v>
      </c>
      <c r="Y13" s="24">
        <v>12</v>
      </c>
      <c r="Z13" s="25">
        <v>5</v>
      </c>
      <c r="AA13" s="26">
        <v>4</v>
      </c>
      <c r="AB13" s="24">
        <v>7</v>
      </c>
      <c r="AC13" s="25">
        <v>7</v>
      </c>
      <c r="AD13" s="26">
        <v>4</v>
      </c>
    </row>
    <row r="14" spans="1:30" ht="18">
      <c r="A14" s="8">
        <v>5</v>
      </c>
      <c r="B14" s="6">
        <f t="shared" si="3"/>
        <v>10</v>
      </c>
      <c r="C14" s="6">
        <f t="shared" si="0"/>
        <v>444</v>
      </c>
      <c r="D14" s="8">
        <f t="shared" si="1"/>
        <v>1</v>
      </c>
      <c r="E14" s="8">
        <f t="shared" si="2"/>
        <v>414</v>
      </c>
      <c r="F14" s="8">
        <f t="shared" si="4"/>
        <v>5</v>
      </c>
      <c r="G14" s="19">
        <v>10</v>
      </c>
      <c r="H14" s="20">
        <v>444</v>
      </c>
      <c r="I14" s="21">
        <v>1</v>
      </c>
      <c r="J14" s="22">
        <v>414</v>
      </c>
      <c r="K14" s="23">
        <v>5</v>
      </c>
      <c r="L14" s="24">
        <v>5</v>
      </c>
      <c r="M14" s="11"/>
      <c r="N14" s="25">
        <v>5</v>
      </c>
      <c r="O14" s="25"/>
      <c r="P14" s="26">
        <v>5</v>
      </c>
      <c r="S14" s="24">
        <v>1</v>
      </c>
      <c r="T14" s="25">
        <v>2</v>
      </c>
      <c r="U14" s="26">
        <v>5</v>
      </c>
      <c r="V14" s="27">
        <v>9</v>
      </c>
      <c r="W14" s="28">
        <v>9</v>
      </c>
      <c r="X14" s="18">
        <v>3</v>
      </c>
      <c r="Y14" s="24">
        <v>18</v>
      </c>
      <c r="Z14" s="25">
        <v>17</v>
      </c>
      <c r="AA14" s="26">
        <v>3</v>
      </c>
      <c r="AB14" s="24">
        <v>5</v>
      </c>
      <c r="AC14" s="25">
        <v>5</v>
      </c>
      <c r="AD14" s="26">
        <v>5</v>
      </c>
    </row>
    <row r="15" spans="1:30" ht="18">
      <c r="A15" s="8">
        <v>6</v>
      </c>
      <c r="B15" s="6">
        <f t="shared" si="3"/>
        <v>16</v>
      </c>
      <c r="C15" s="6">
        <f t="shared" si="0"/>
        <v>141</v>
      </c>
      <c r="D15" s="8">
        <f t="shared" si="1"/>
        <v>10</v>
      </c>
      <c r="E15" s="8">
        <f t="shared" si="2"/>
        <v>99</v>
      </c>
      <c r="F15" s="8">
        <f t="shared" si="4"/>
        <v>3</v>
      </c>
      <c r="G15" s="19">
        <v>16</v>
      </c>
      <c r="H15" s="20">
        <v>141</v>
      </c>
      <c r="I15" s="21">
        <v>10</v>
      </c>
      <c r="J15" s="22">
        <v>99</v>
      </c>
      <c r="K15" s="23">
        <v>3</v>
      </c>
      <c r="L15" s="24">
        <v>3</v>
      </c>
      <c r="M15" s="11"/>
      <c r="N15" s="25">
        <v>3</v>
      </c>
      <c r="O15" s="25"/>
      <c r="P15" s="26">
        <v>5</v>
      </c>
      <c r="S15" s="24">
        <v>17</v>
      </c>
      <c r="T15" s="25">
        <v>18</v>
      </c>
      <c r="U15" s="26">
        <v>3</v>
      </c>
      <c r="V15" s="27">
        <v>1</v>
      </c>
      <c r="W15" s="28">
        <v>1</v>
      </c>
      <c r="X15" s="18">
        <v>4</v>
      </c>
      <c r="Y15" s="24">
        <v>1</v>
      </c>
      <c r="Z15" s="25">
        <v>3</v>
      </c>
      <c r="AA15" s="26">
        <v>5</v>
      </c>
      <c r="AB15" s="24">
        <v>3</v>
      </c>
      <c r="AC15" s="25">
        <v>3</v>
      </c>
      <c r="AD15" s="26">
        <v>5</v>
      </c>
    </row>
    <row r="16" spans="1:30" ht="18">
      <c r="A16" s="8">
        <v>7</v>
      </c>
      <c r="B16" s="6">
        <f t="shared" si="3"/>
        <v>15</v>
      </c>
      <c r="C16" s="6">
        <f t="shared" si="0"/>
        <v>254</v>
      </c>
      <c r="D16" s="8">
        <f t="shared" si="1"/>
        <v>14</v>
      </c>
      <c r="E16" s="8">
        <f t="shared" si="2"/>
        <v>259</v>
      </c>
      <c r="F16" s="8">
        <f t="shared" si="4"/>
        <v>4</v>
      </c>
      <c r="G16" s="19">
        <v>15</v>
      </c>
      <c r="H16" s="20">
        <v>254</v>
      </c>
      <c r="I16" s="21">
        <v>14</v>
      </c>
      <c r="J16" s="22">
        <v>259</v>
      </c>
      <c r="K16" s="23">
        <v>4</v>
      </c>
      <c r="L16" s="24">
        <v>1</v>
      </c>
      <c r="M16" s="11"/>
      <c r="N16" s="25">
        <v>1</v>
      </c>
      <c r="O16" s="25"/>
      <c r="P16" s="26">
        <v>4</v>
      </c>
      <c r="S16" s="24">
        <v>9</v>
      </c>
      <c r="T16" s="25">
        <v>10</v>
      </c>
      <c r="U16" s="26">
        <v>4</v>
      </c>
      <c r="V16" s="27">
        <v>17</v>
      </c>
      <c r="W16" s="28">
        <v>17</v>
      </c>
      <c r="X16" s="18">
        <v>3</v>
      </c>
      <c r="Y16" s="24">
        <v>10</v>
      </c>
      <c r="Z16" s="25">
        <v>7</v>
      </c>
      <c r="AA16" s="26">
        <v>4</v>
      </c>
      <c r="AB16" s="24">
        <v>1</v>
      </c>
      <c r="AC16" s="25">
        <v>1</v>
      </c>
      <c r="AD16" s="26">
        <v>4</v>
      </c>
    </row>
    <row r="17" spans="1:30" ht="18">
      <c r="A17" s="8">
        <v>8</v>
      </c>
      <c r="B17" s="6">
        <f t="shared" si="3"/>
        <v>11</v>
      </c>
      <c r="C17" s="6">
        <f t="shared" si="0"/>
        <v>444</v>
      </c>
      <c r="D17" s="8">
        <f t="shared" si="1"/>
        <v>3</v>
      </c>
      <c r="E17" s="8">
        <f t="shared" si="2"/>
        <v>406</v>
      </c>
      <c r="F17" s="8">
        <f t="shared" si="4"/>
        <v>5</v>
      </c>
      <c r="G17" s="19">
        <v>11</v>
      </c>
      <c r="H17" s="20">
        <v>444</v>
      </c>
      <c r="I17" s="21">
        <v>3</v>
      </c>
      <c r="J17" s="22">
        <v>406</v>
      </c>
      <c r="K17" s="23">
        <v>5</v>
      </c>
      <c r="L17" s="24">
        <v>15</v>
      </c>
      <c r="M17" s="11"/>
      <c r="N17" s="25">
        <v>15</v>
      </c>
      <c r="O17" s="25"/>
      <c r="P17" s="26">
        <v>4</v>
      </c>
      <c r="S17" s="24">
        <v>11</v>
      </c>
      <c r="T17" s="25">
        <v>8</v>
      </c>
      <c r="U17" s="26">
        <v>3</v>
      </c>
      <c r="V17" s="27">
        <v>11</v>
      </c>
      <c r="W17" s="28">
        <v>11</v>
      </c>
      <c r="X17" s="18">
        <v>3</v>
      </c>
      <c r="Y17" s="24">
        <v>8</v>
      </c>
      <c r="Z17" s="25">
        <v>9</v>
      </c>
      <c r="AA17" s="26">
        <v>4</v>
      </c>
      <c r="AB17" s="24">
        <v>15</v>
      </c>
      <c r="AC17" s="25">
        <v>15</v>
      </c>
      <c r="AD17" s="26">
        <v>4</v>
      </c>
    </row>
    <row r="18" spans="1:30" ht="18">
      <c r="A18" s="8">
        <v>9</v>
      </c>
      <c r="B18" s="6">
        <f t="shared" si="3"/>
        <v>3</v>
      </c>
      <c r="C18" s="6">
        <f t="shared" si="0"/>
        <v>352</v>
      </c>
      <c r="D18" s="8">
        <f t="shared" si="1"/>
        <v>16</v>
      </c>
      <c r="E18" s="8">
        <f t="shared" si="2"/>
        <v>285</v>
      </c>
      <c r="F18" s="8">
        <f t="shared" si="4"/>
        <v>4</v>
      </c>
      <c r="G18" s="19">
        <v>3</v>
      </c>
      <c r="H18" s="20">
        <v>352</v>
      </c>
      <c r="I18" s="21">
        <v>16</v>
      </c>
      <c r="J18" s="22">
        <v>285</v>
      </c>
      <c r="K18" s="23">
        <v>4</v>
      </c>
      <c r="L18" s="24">
        <v>11</v>
      </c>
      <c r="M18" s="11"/>
      <c r="N18" s="25">
        <v>11</v>
      </c>
      <c r="O18" s="25"/>
      <c r="P18" s="26">
        <v>3</v>
      </c>
      <c r="S18" s="24">
        <v>4</v>
      </c>
      <c r="T18" s="25">
        <v>4</v>
      </c>
      <c r="U18" s="26">
        <v>4</v>
      </c>
      <c r="V18" s="27">
        <v>13</v>
      </c>
      <c r="W18" s="28">
        <v>13</v>
      </c>
      <c r="X18" s="18">
        <v>3</v>
      </c>
      <c r="Y18" s="24">
        <v>15</v>
      </c>
      <c r="Z18" s="25">
        <v>15</v>
      </c>
      <c r="AA18" s="26">
        <v>3</v>
      </c>
      <c r="AB18" s="24">
        <v>11</v>
      </c>
      <c r="AC18" s="25">
        <v>11</v>
      </c>
      <c r="AD18" s="26">
        <v>3</v>
      </c>
    </row>
    <row r="19" spans="1:30" ht="18" hidden="1">
      <c r="C19" s="6">
        <f t="shared" si="0"/>
        <v>0</v>
      </c>
      <c r="D19" s="8"/>
      <c r="E19" s="8">
        <f t="shared" si="2"/>
        <v>0</v>
      </c>
      <c r="F19" s="8">
        <f t="shared" si="4"/>
        <v>0</v>
      </c>
      <c r="G19" s="21"/>
      <c r="H19" s="23"/>
      <c r="I19" s="21"/>
      <c r="J19" s="22"/>
      <c r="K19" s="23"/>
      <c r="L19" s="24"/>
      <c r="M19" s="11"/>
      <c r="N19" s="25"/>
      <c r="O19" s="25"/>
      <c r="P19" s="26"/>
      <c r="S19" s="24"/>
      <c r="T19" s="25"/>
      <c r="U19" s="26"/>
      <c r="V19" s="27"/>
      <c r="W19" s="28"/>
      <c r="X19" s="18"/>
      <c r="Y19" s="24"/>
      <c r="Z19" s="25"/>
      <c r="AA19" s="26"/>
      <c r="AB19" s="24"/>
      <c r="AC19" s="25"/>
      <c r="AD19" s="26"/>
    </row>
    <row r="20" spans="1:30" ht="18" hidden="1">
      <c r="C20" s="6">
        <f t="shared" si="0"/>
        <v>0</v>
      </c>
      <c r="D20" s="8"/>
      <c r="E20" s="8">
        <f t="shared" si="2"/>
        <v>0</v>
      </c>
      <c r="F20" s="8">
        <f t="shared" si="4"/>
        <v>0</v>
      </c>
      <c r="G20" s="29"/>
      <c r="H20" s="5"/>
      <c r="I20" s="29"/>
      <c r="J20" s="30"/>
      <c r="K20" s="5"/>
      <c r="L20" s="24"/>
      <c r="M20" s="11"/>
      <c r="N20" s="25"/>
      <c r="O20" s="25"/>
      <c r="P20" s="26"/>
      <c r="S20" s="24"/>
      <c r="T20" s="25"/>
      <c r="U20" s="26"/>
      <c r="V20" s="27"/>
      <c r="W20" s="28"/>
      <c r="X20" s="18"/>
      <c r="Y20" s="24"/>
      <c r="Z20" s="25"/>
      <c r="AA20" s="26"/>
      <c r="AB20" s="24"/>
      <c r="AC20" s="25"/>
      <c r="AD20" s="26"/>
    </row>
    <row r="21" spans="1:30" ht="18" hidden="1">
      <c r="C21" s="6">
        <f t="shared" si="0"/>
        <v>0</v>
      </c>
      <c r="D21" s="8"/>
      <c r="E21" s="8">
        <f t="shared" si="2"/>
        <v>0</v>
      </c>
      <c r="F21" s="8">
        <f t="shared" si="4"/>
        <v>0</v>
      </c>
      <c r="G21" s="21"/>
      <c r="H21" s="23"/>
      <c r="I21" s="21"/>
      <c r="J21" s="22"/>
      <c r="K21" s="23"/>
      <c r="L21" s="24"/>
      <c r="M21" s="11"/>
      <c r="N21" s="25"/>
      <c r="O21" s="25"/>
      <c r="P21" s="26"/>
      <c r="S21" s="24"/>
      <c r="T21" s="25"/>
      <c r="U21" s="26"/>
      <c r="V21" s="27"/>
      <c r="W21" s="28"/>
      <c r="X21" s="18"/>
      <c r="Y21" s="24"/>
      <c r="Z21" s="25"/>
      <c r="AA21" s="26"/>
      <c r="AB21" s="24"/>
      <c r="AC21" s="25"/>
      <c r="AD21" s="26"/>
    </row>
    <row r="22" spans="1:30" ht="18">
      <c r="A22" s="8">
        <v>10</v>
      </c>
      <c r="B22" s="6">
        <f t="shared" ref="B22:B30" si="5">IF($B$7=$L$7,L22,G22)</f>
        <v>5</v>
      </c>
      <c r="C22" s="6">
        <f t="shared" si="0"/>
        <v>370</v>
      </c>
      <c r="D22" s="8">
        <f t="shared" ref="D22:D30" si="6">IF($B$7=$L$7,N22,I22)</f>
        <v>6</v>
      </c>
      <c r="E22" s="8">
        <f t="shared" si="2"/>
        <v>324</v>
      </c>
      <c r="F22" s="8">
        <f t="shared" si="4"/>
        <v>4</v>
      </c>
      <c r="G22" s="19">
        <v>5</v>
      </c>
      <c r="H22" s="20">
        <v>370</v>
      </c>
      <c r="I22" s="21">
        <v>6</v>
      </c>
      <c r="J22" s="22">
        <v>324</v>
      </c>
      <c r="K22" s="23">
        <v>4</v>
      </c>
      <c r="L22" s="24">
        <v>10</v>
      </c>
      <c r="M22" s="11"/>
      <c r="N22" s="25">
        <v>10</v>
      </c>
      <c r="O22" s="25"/>
      <c r="P22" s="26">
        <v>4</v>
      </c>
      <c r="S22" s="24">
        <v>14</v>
      </c>
      <c r="T22" s="25">
        <v>11</v>
      </c>
      <c r="U22" s="26">
        <v>4</v>
      </c>
      <c r="V22" s="27">
        <v>4</v>
      </c>
      <c r="W22" s="28">
        <v>4</v>
      </c>
      <c r="X22" s="18">
        <v>4</v>
      </c>
      <c r="Y22" s="24">
        <v>5</v>
      </c>
      <c r="Z22" s="25">
        <v>6</v>
      </c>
      <c r="AA22" s="26">
        <v>4</v>
      </c>
      <c r="AB22" s="24">
        <v>10</v>
      </c>
      <c r="AC22" s="25">
        <v>10</v>
      </c>
      <c r="AD22" s="26">
        <v>4</v>
      </c>
    </row>
    <row r="23" spans="1:30" ht="18">
      <c r="A23" s="8">
        <v>11</v>
      </c>
      <c r="B23" s="6">
        <f t="shared" si="5"/>
        <v>12</v>
      </c>
      <c r="C23" s="6">
        <f t="shared" si="0"/>
        <v>292</v>
      </c>
      <c r="D23" s="8">
        <f t="shared" si="6"/>
        <v>4</v>
      </c>
      <c r="E23" s="8">
        <f t="shared" si="2"/>
        <v>292</v>
      </c>
      <c r="F23" s="8">
        <f t="shared" si="4"/>
        <v>4</v>
      </c>
      <c r="G23" s="19">
        <v>12</v>
      </c>
      <c r="H23" s="20">
        <v>292</v>
      </c>
      <c r="I23" s="21">
        <v>4</v>
      </c>
      <c r="J23" s="22">
        <v>292</v>
      </c>
      <c r="K23" s="23">
        <v>4</v>
      </c>
      <c r="L23" s="24">
        <v>18</v>
      </c>
      <c r="M23" s="11"/>
      <c r="N23" s="25">
        <v>18</v>
      </c>
      <c r="O23" s="25"/>
      <c r="P23" s="26">
        <v>3</v>
      </c>
      <c r="S23" s="24">
        <v>2</v>
      </c>
      <c r="T23" s="25">
        <v>3</v>
      </c>
      <c r="U23" s="26">
        <v>5</v>
      </c>
      <c r="V23" s="27">
        <v>6</v>
      </c>
      <c r="W23" s="28">
        <v>6</v>
      </c>
      <c r="X23" s="18">
        <v>4</v>
      </c>
      <c r="Y23" s="24">
        <v>11</v>
      </c>
      <c r="Z23" s="25">
        <v>10</v>
      </c>
      <c r="AA23" s="26">
        <v>5</v>
      </c>
      <c r="AB23" s="24">
        <v>18</v>
      </c>
      <c r="AC23" s="25">
        <v>18</v>
      </c>
      <c r="AD23" s="26">
        <v>3</v>
      </c>
    </row>
    <row r="24" spans="1:30" ht="18">
      <c r="A24" s="8">
        <v>12</v>
      </c>
      <c r="B24" s="6">
        <f t="shared" si="5"/>
        <v>17</v>
      </c>
      <c r="C24" s="6">
        <f t="shared" si="0"/>
        <v>115</v>
      </c>
      <c r="D24" s="8">
        <f t="shared" si="6"/>
        <v>17</v>
      </c>
      <c r="E24" s="8">
        <f t="shared" si="2"/>
        <v>115</v>
      </c>
      <c r="F24" s="8">
        <f t="shared" si="4"/>
        <v>3</v>
      </c>
      <c r="G24" s="19">
        <v>17</v>
      </c>
      <c r="H24" s="20">
        <v>115</v>
      </c>
      <c r="I24" s="21">
        <v>17</v>
      </c>
      <c r="J24" s="22">
        <v>115</v>
      </c>
      <c r="K24" s="23">
        <v>3</v>
      </c>
      <c r="L24" s="24">
        <v>14</v>
      </c>
      <c r="M24" s="11"/>
      <c r="N24" s="25">
        <v>14</v>
      </c>
      <c r="O24" s="25"/>
      <c r="P24" s="26">
        <v>4</v>
      </c>
      <c r="S24" s="24">
        <v>10</v>
      </c>
      <c r="T24" s="25">
        <v>1</v>
      </c>
      <c r="U24" s="26">
        <v>4</v>
      </c>
      <c r="V24" s="27">
        <v>16</v>
      </c>
      <c r="W24" s="28">
        <v>16</v>
      </c>
      <c r="X24" s="18">
        <v>3</v>
      </c>
      <c r="Y24" s="24">
        <v>4</v>
      </c>
      <c r="Z24" s="25">
        <v>2</v>
      </c>
      <c r="AA24" s="26">
        <v>5</v>
      </c>
      <c r="AB24" s="24">
        <v>14</v>
      </c>
      <c r="AC24" s="25">
        <v>14</v>
      </c>
      <c r="AD24" s="26">
        <v>4</v>
      </c>
    </row>
    <row r="25" spans="1:30" ht="18">
      <c r="A25" s="8">
        <v>13</v>
      </c>
      <c r="B25" s="6">
        <f t="shared" si="5"/>
        <v>8</v>
      </c>
      <c r="C25" s="6">
        <f t="shared" si="0"/>
        <v>330</v>
      </c>
      <c r="D25" s="8">
        <f t="shared" si="6"/>
        <v>11</v>
      </c>
      <c r="E25" s="8">
        <f t="shared" si="2"/>
        <v>264</v>
      </c>
      <c r="F25" s="8">
        <f t="shared" si="4"/>
        <v>4</v>
      </c>
      <c r="G25" s="19">
        <v>8</v>
      </c>
      <c r="H25" s="20">
        <v>330</v>
      </c>
      <c r="I25" s="21">
        <v>11</v>
      </c>
      <c r="J25" s="22">
        <v>264</v>
      </c>
      <c r="K25" s="23">
        <v>4</v>
      </c>
      <c r="L25" s="24">
        <v>8</v>
      </c>
      <c r="M25" s="11"/>
      <c r="N25" s="25">
        <v>8</v>
      </c>
      <c r="O25" s="25"/>
      <c r="P25" s="26">
        <v>4</v>
      </c>
      <c r="S25" s="24">
        <v>16</v>
      </c>
      <c r="T25" s="25">
        <v>15</v>
      </c>
      <c r="U25" s="26">
        <v>3</v>
      </c>
      <c r="V25" s="27">
        <v>8</v>
      </c>
      <c r="W25" s="28">
        <v>8</v>
      </c>
      <c r="X25" s="18">
        <v>3</v>
      </c>
      <c r="Y25" s="24">
        <v>17</v>
      </c>
      <c r="Z25" s="25">
        <v>18</v>
      </c>
      <c r="AA25" s="26">
        <v>3</v>
      </c>
      <c r="AB25" s="24">
        <v>8</v>
      </c>
      <c r="AC25" s="25">
        <v>8</v>
      </c>
      <c r="AD25" s="26">
        <v>4</v>
      </c>
    </row>
    <row r="26" spans="1:30" ht="18">
      <c r="A26" s="8">
        <v>14</v>
      </c>
      <c r="B26" s="6">
        <f t="shared" si="5"/>
        <v>4</v>
      </c>
      <c r="C26" s="6">
        <f t="shared" si="0"/>
        <v>479</v>
      </c>
      <c r="D26" s="8">
        <f t="shared" si="6"/>
        <v>2</v>
      </c>
      <c r="E26" s="8">
        <f t="shared" si="2"/>
        <v>368</v>
      </c>
      <c r="F26" s="8">
        <f t="shared" si="4"/>
        <v>5</v>
      </c>
      <c r="G26" s="19">
        <v>4</v>
      </c>
      <c r="H26" s="20">
        <v>479</v>
      </c>
      <c r="I26" s="21">
        <v>2</v>
      </c>
      <c r="J26" s="22">
        <v>368</v>
      </c>
      <c r="K26" s="23">
        <v>5</v>
      </c>
      <c r="L26" s="24">
        <v>6</v>
      </c>
      <c r="M26" s="11"/>
      <c r="N26" s="25">
        <v>6</v>
      </c>
      <c r="O26" s="25"/>
      <c r="P26" s="26">
        <v>5</v>
      </c>
      <c r="S26" s="24">
        <v>6</v>
      </c>
      <c r="T26" s="25">
        <v>7</v>
      </c>
      <c r="U26" s="26">
        <v>4</v>
      </c>
      <c r="V26" s="27">
        <v>10</v>
      </c>
      <c r="W26" s="28">
        <v>10</v>
      </c>
      <c r="X26" s="18">
        <v>3</v>
      </c>
      <c r="Y26" s="24">
        <v>9</v>
      </c>
      <c r="Z26" s="25">
        <v>14</v>
      </c>
      <c r="AA26" s="26">
        <v>4</v>
      </c>
      <c r="AB26" s="24">
        <v>6</v>
      </c>
      <c r="AC26" s="25">
        <v>6</v>
      </c>
      <c r="AD26" s="26">
        <v>5</v>
      </c>
    </row>
    <row r="27" spans="1:30" ht="18">
      <c r="A27" s="8">
        <v>15</v>
      </c>
      <c r="B27" s="6">
        <f t="shared" si="5"/>
        <v>18</v>
      </c>
      <c r="C27" s="6">
        <f t="shared" si="0"/>
        <v>99</v>
      </c>
      <c r="D27" s="8">
        <f t="shared" si="6"/>
        <v>18</v>
      </c>
      <c r="E27" s="8">
        <f t="shared" si="2"/>
        <v>99</v>
      </c>
      <c r="F27" s="8">
        <f t="shared" si="4"/>
        <v>3</v>
      </c>
      <c r="G27" s="19">
        <v>18</v>
      </c>
      <c r="H27" s="20">
        <v>99</v>
      </c>
      <c r="I27" s="21">
        <v>18</v>
      </c>
      <c r="J27" s="22">
        <v>99</v>
      </c>
      <c r="K27" s="23">
        <v>3</v>
      </c>
      <c r="L27" s="24">
        <v>4</v>
      </c>
      <c r="M27" s="11"/>
      <c r="N27" s="25">
        <v>4</v>
      </c>
      <c r="O27" s="25"/>
      <c r="P27" s="26">
        <v>5</v>
      </c>
      <c r="S27" s="24">
        <v>12</v>
      </c>
      <c r="T27" s="25">
        <v>13</v>
      </c>
      <c r="U27" s="26">
        <v>4</v>
      </c>
      <c r="V27" s="27">
        <v>2</v>
      </c>
      <c r="W27" s="28">
        <v>2</v>
      </c>
      <c r="X27" s="18">
        <v>4</v>
      </c>
      <c r="Y27" s="24">
        <v>2</v>
      </c>
      <c r="Z27" s="25">
        <v>4</v>
      </c>
      <c r="AA27" s="26">
        <v>4</v>
      </c>
      <c r="AB27" s="24">
        <v>4</v>
      </c>
      <c r="AC27" s="25">
        <v>4</v>
      </c>
      <c r="AD27" s="26">
        <v>5</v>
      </c>
    </row>
    <row r="28" spans="1:30" ht="18">
      <c r="A28" s="8">
        <v>16</v>
      </c>
      <c r="B28" s="6">
        <f t="shared" si="5"/>
        <v>14</v>
      </c>
      <c r="C28" s="6">
        <f t="shared" si="0"/>
        <v>262</v>
      </c>
      <c r="D28" s="8">
        <f t="shared" si="6"/>
        <v>12</v>
      </c>
      <c r="E28" s="8">
        <f t="shared" si="2"/>
        <v>265</v>
      </c>
      <c r="F28" s="8">
        <f t="shared" si="4"/>
        <v>4</v>
      </c>
      <c r="G28" s="19">
        <v>14</v>
      </c>
      <c r="H28" s="20">
        <v>262</v>
      </c>
      <c r="I28" s="21">
        <v>12</v>
      </c>
      <c r="J28" s="22">
        <v>265</v>
      </c>
      <c r="K28" s="23">
        <v>4</v>
      </c>
      <c r="L28" s="24">
        <v>2</v>
      </c>
      <c r="M28" s="11"/>
      <c r="N28" s="25">
        <v>2</v>
      </c>
      <c r="O28" s="25"/>
      <c r="P28" s="26">
        <v>4</v>
      </c>
      <c r="S28" s="24">
        <v>18</v>
      </c>
      <c r="T28" s="25">
        <v>17</v>
      </c>
      <c r="U28" s="26">
        <v>3</v>
      </c>
      <c r="V28" s="27">
        <v>18</v>
      </c>
      <c r="W28" s="28">
        <v>18</v>
      </c>
      <c r="X28" s="18">
        <v>3</v>
      </c>
      <c r="Y28" s="24">
        <v>14</v>
      </c>
      <c r="Z28" s="25">
        <v>8</v>
      </c>
      <c r="AA28" s="26">
        <v>4</v>
      </c>
      <c r="AB28" s="24">
        <v>2</v>
      </c>
      <c r="AC28" s="25">
        <v>2</v>
      </c>
      <c r="AD28" s="26">
        <v>4</v>
      </c>
    </row>
    <row r="29" spans="1:30" ht="18">
      <c r="A29" s="8">
        <v>17</v>
      </c>
      <c r="B29" s="6">
        <f t="shared" si="5"/>
        <v>2</v>
      </c>
      <c r="C29" s="6">
        <f t="shared" si="0"/>
        <v>520</v>
      </c>
      <c r="D29" s="8">
        <f t="shared" si="6"/>
        <v>7</v>
      </c>
      <c r="E29" s="8">
        <f t="shared" si="2"/>
        <v>379</v>
      </c>
      <c r="F29" s="8">
        <f t="shared" si="4"/>
        <v>5</v>
      </c>
      <c r="G29" s="19">
        <v>2</v>
      </c>
      <c r="H29" s="20">
        <v>520</v>
      </c>
      <c r="I29" s="21">
        <v>7</v>
      </c>
      <c r="J29" s="22">
        <v>379</v>
      </c>
      <c r="K29" s="23">
        <v>5</v>
      </c>
      <c r="L29" s="24">
        <v>16</v>
      </c>
      <c r="M29" s="11"/>
      <c r="N29" s="25">
        <v>16</v>
      </c>
      <c r="O29" s="25"/>
      <c r="P29" s="26">
        <v>4</v>
      </c>
      <c r="S29" s="24">
        <v>3</v>
      </c>
      <c r="T29" s="25">
        <v>5</v>
      </c>
      <c r="U29" s="26">
        <v>4</v>
      </c>
      <c r="V29" s="27">
        <v>12</v>
      </c>
      <c r="W29" s="28">
        <v>12</v>
      </c>
      <c r="X29" s="18">
        <v>3</v>
      </c>
      <c r="Y29" s="24">
        <v>7</v>
      </c>
      <c r="Z29" s="25">
        <v>16</v>
      </c>
      <c r="AA29" s="26">
        <v>3</v>
      </c>
      <c r="AB29" s="24">
        <v>16</v>
      </c>
      <c r="AC29" s="25">
        <v>16</v>
      </c>
      <c r="AD29" s="26">
        <v>4</v>
      </c>
    </row>
    <row r="30" spans="1:30" ht="19" thickBot="1">
      <c r="A30" s="8">
        <v>18</v>
      </c>
      <c r="B30" s="6">
        <f t="shared" si="5"/>
        <v>6</v>
      </c>
      <c r="C30" s="6">
        <f t="shared" si="0"/>
        <v>337</v>
      </c>
      <c r="D30" s="8">
        <f t="shared" si="6"/>
        <v>9</v>
      </c>
      <c r="E30" s="8">
        <f t="shared" si="2"/>
        <v>260</v>
      </c>
      <c r="F30" s="8">
        <f t="shared" si="4"/>
        <v>4</v>
      </c>
      <c r="G30" s="31">
        <v>6</v>
      </c>
      <c r="H30" s="32">
        <v>337</v>
      </c>
      <c r="I30" s="33">
        <v>9</v>
      </c>
      <c r="J30" s="34">
        <v>260</v>
      </c>
      <c r="K30" s="35">
        <v>4</v>
      </c>
      <c r="L30" s="36">
        <v>12</v>
      </c>
      <c r="M30" s="139"/>
      <c r="N30" s="37">
        <v>12</v>
      </c>
      <c r="O30" s="37"/>
      <c r="P30" s="38">
        <v>3</v>
      </c>
      <c r="S30" s="36">
        <v>8</v>
      </c>
      <c r="T30" s="37">
        <v>9</v>
      </c>
      <c r="U30" s="38">
        <v>4</v>
      </c>
      <c r="V30" s="39">
        <v>14</v>
      </c>
      <c r="W30" s="40">
        <v>14</v>
      </c>
      <c r="X30" s="41">
        <v>3</v>
      </c>
      <c r="Y30" s="36">
        <v>16</v>
      </c>
      <c r="Z30" s="37">
        <v>12</v>
      </c>
      <c r="AA30" s="38">
        <v>4</v>
      </c>
      <c r="AB30" s="36">
        <v>12</v>
      </c>
      <c r="AC30" s="37">
        <v>12</v>
      </c>
      <c r="AD30" s="38">
        <v>3</v>
      </c>
    </row>
    <row r="31" spans="1:30">
      <c r="A31" s="42"/>
      <c r="B31" s="43"/>
      <c r="C31" s="42">
        <f>SUM(C10:C30)</f>
        <v>5608</v>
      </c>
      <c r="D31" s="42"/>
      <c r="E31" s="42">
        <f>SUM(E10:E30)</f>
        <v>4763</v>
      </c>
      <c r="F31" s="7">
        <f>SUM(F10:F30)</f>
        <v>72</v>
      </c>
      <c r="K31" s="7">
        <f>SUM(K10:K30)</f>
        <v>72</v>
      </c>
      <c r="P31" s="7">
        <f>SUM(P10:P30)</f>
        <v>72</v>
      </c>
      <c r="U31" s="7">
        <f>SUM(U10:U30)</f>
        <v>69</v>
      </c>
      <c r="X31" s="7">
        <f>SUM(X10:X30)</f>
        <v>60</v>
      </c>
      <c r="AA31" s="7">
        <f>SUM(AA10:AA30)</f>
        <v>72</v>
      </c>
      <c r="AD31" s="7">
        <f>SUM(AD10:AD30)</f>
        <v>72</v>
      </c>
    </row>
    <row r="32" spans="1:30">
      <c r="A32" s="44"/>
      <c r="B32" s="45"/>
      <c r="C32" s="45"/>
      <c r="D32" s="44"/>
      <c r="E32" s="44"/>
      <c r="F32" s="44"/>
    </row>
    <row r="33" spans="1:6">
      <c r="A33" s="46"/>
      <c r="B33" s="45"/>
      <c r="C33" s="45"/>
      <c r="D33" s="46"/>
      <c r="E33" s="46"/>
      <c r="F33" s="46"/>
    </row>
    <row r="34" spans="1:6">
      <c r="A34" s="45"/>
      <c r="B34" s="45"/>
      <c r="C34" s="45"/>
      <c r="D34" s="45"/>
      <c r="E34" s="45"/>
      <c r="F34" s="45"/>
    </row>
    <row r="35" spans="1:6">
      <c r="A35" s="46"/>
      <c r="B35" s="45"/>
      <c r="C35" s="45"/>
      <c r="D35" s="46"/>
      <c r="E35" s="46"/>
      <c r="F35" s="46"/>
    </row>
    <row r="36" spans="1:6">
      <c r="A36" s="45"/>
      <c r="B36" s="45"/>
      <c r="C36" s="45"/>
      <c r="D36" s="45"/>
      <c r="E36" s="45"/>
      <c r="F36" s="45"/>
    </row>
    <row r="37" spans="1:6">
      <c r="A37" s="45"/>
      <c r="B37" s="45"/>
      <c r="C37" s="45"/>
      <c r="D37" s="45"/>
      <c r="E37" s="45"/>
      <c r="F37" s="45"/>
    </row>
    <row r="38" spans="1:6">
      <c r="A38" s="45"/>
      <c r="B38" s="45"/>
      <c r="C38" s="45"/>
      <c r="D38" s="45"/>
      <c r="E38" s="45"/>
      <c r="F38" s="45"/>
    </row>
    <row r="39" spans="1:6">
      <c r="A39" s="47"/>
      <c r="B39" s="43"/>
      <c r="C39" s="43"/>
      <c r="D39" s="47"/>
      <c r="E39" s="47"/>
      <c r="F39" s="47"/>
    </row>
    <row r="40" spans="1:6">
      <c r="A40" s="48"/>
      <c r="B40" s="49"/>
      <c r="C40" s="49"/>
      <c r="D40" s="48"/>
      <c r="E40" s="48"/>
      <c r="F40" s="48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Final</vt:lpstr>
      <vt:lpstr>M Cheat</vt:lpstr>
      <vt:lpstr>L Cheat</vt:lpstr>
      <vt:lpstr>Indices</vt:lpstr>
      <vt:lpstr>Final!Print_Area</vt:lpstr>
      <vt:lpstr>'L Cheat'!Print_Area</vt:lpstr>
      <vt:lpstr>'M Cheat'!Print_Area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Michael Cardy</cp:lastModifiedBy>
  <cp:lastPrinted>2020-04-29T06:35:19Z</cp:lastPrinted>
  <dcterms:created xsi:type="dcterms:W3CDTF">2019-03-16T08:47:31Z</dcterms:created>
  <dcterms:modified xsi:type="dcterms:W3CDTF">2020-10-01T04:30:04Z</dcterms:modified>
</cp:coreProperties>
</file>